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D:\Daten\04_HR_EU_MoMa_RB_SKR\EU\04_KPF AT-CZ 2021+\Dokumente_KPF_2023+\Vorlagen Homepage\Projektbeispiel\"/>
    </mc:Choice>
  </mc:AlternateContent>
  <bookViews>
    <workbookView xWindow="-120" yWindow="-120" windowWidth="29040" windowHeight="17520" activeTab="1"/>
  </bookViews>
  <sheets>
    <sheet name="Budgetentwurf (Meilensteine)" sheetId="9" r:id="rId1"/>
    <sheet name="Übersicht der Preisangebote" sheetId="10" r:id="rId2"/>
  </sheets>
  <definedNames>
    <definedName name="_xlnm.Print_Area" localSheetId="1">'Übersicht der Preisangebote'!$A$1:$F$46</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54" i="9" l="1"/>
  <c r="O53" i="9"/>
  <c r="O54" i="9"/>
  <c r="O55" i="9"/>
  <c r="O56" i="9"/>
  <c r="O52" i="9"/>
  <c r="O42" i="9"/>
  <c r="O43" i="9"/>
  <c r="O44" i="9"/>
  <c r="O45" i="9"/>
  <c r="O46" i="9"/>
  <c r="O47" i="9"/>
  <c r="O48" i="9"/>
  <c r="O49" i="9"/>
  <c r="O50" i="9"/>
  <c r="O41" i="9"/>
  <c r="O16" i="9"/>
  <c r="O17" i="9"/>
  <c r="O18" i="9"/>
  <c r="O19" i="9"/>
  <c r="O20" i="9"/>
  <c r="O21" i="9"/>
  <c r="O22" i="9"/>
  <c r="O23" i="9"/>
  <c r="O24" i="9"/>
  <c r="O25" i="9"/>
  <c r="O26" i="9"/>
  <c r="O27" i="9"/>
  <c r="O28" i="9"/>
  <c r="O29" i="9"/>
  <c r="O30" i="9"/>
  <c r="O31" i="9"/>
  <c r="O32" i="9"/>
  <c r="O33" i="9"/>
  <c r="O34" i="9"/>
  <c r="O35" i="9"/>
  <c r="O36" i="9"/>
  <c r="O37" i="9"/>
  <c r="O38" i="9"/>
  <c r="O39" i="9"/>
  <c r="O15" i="9"/>
  <c r="L51" i="9"/>
  <c r="M51" i="9"/>
  <c r="J40" i="9"/>
  <c r="K40" i="9"/>
  <c r="L40" i="9"/>
  <c r="M40" i="9"/>
  <c r="N40" i="9"/>
  <c r="J51" i="9"/>
  <c r="K51" i="9"/>
  <c r="N51" i="9"/>
  <c r="I51" i="9"/>
  <c r="I40" i="9"/>
  <c r="J14" i="9"/>
  <c r="K14" i="9"/>
  <c r="L14" i="9"/>
  <c r="M14" i="9"/>
  <c r="N14" i="9"/>
  <c r="I14" i="9"/>
  <c r="H53" i="9"/>
  <c r="H55" i="9"/>
  <c r="H56" i="9"/>
  <c r="H52" i="9"/>
  <c r="H42" i="9"/>
  <c r="H43" i="9"/>
  <c r="H44" i="9"/>
  <c r="H45" i="9"/>
  <c r="H46" i="9"/>
  <c r="H47" i="9"/>
  <c r="H48" i="9"/>
  <c r="H49" i="9"/>
  <c r="H50" i="9"/>
  <c r="H41" i="9"/>
  <c r="H16" i="9"/>
  <c r="H17" i="9"/>
  <c r="H18" i="9"/>
  <c r="H19" i="9"/>
  <c r="H20" i="9"/>
  <c r="H21" i="9"/>
  <c r="H22" i="9"/>
  <c r="H23" i="9"/>
  <c r="H24" i="9"/>
  <c r="H25" i="9"/>
  <c r="H26" i="9"/>
  <c r="H27" i="9"/>
  <c r="H28" i="9"/>
  <c r="H29" i="9"/>
  <c r="H30" i="9"/>
  <c r="H31" i="9"/>
  <c r="H32" i="9"/>
  <c r="H33" i="9"/>
  <c r="H34" i="9"/>
  <c r="H35" i="9"/>
  <c r="H36" i="9"/>
  <c r="H37" i="9"/>
  <c r="H38" i="9"/>
  <c r="H39" i="9"/>
  <c r="H15" i="9"/>
  <c r="H40" i="9" l="1"/>
  <c r="H51" i="9"/>
  <c r="H14" i="9"/>
  <c r="K57" i="9"/>
  <c r="K59" i="9" s="1"/>
  <c r="O40" i="9"/>
  <c r="O14" i="9"/>
  <c r="N57" i="9"/>
  <c r="N59" i="9" s="1"/>
  <c r="N60" i="9" s="1"/>
  <c r="M57" i="9"/>
  <c r="M59" i="9" s="1"/>
  <c r="L57" i="9"/>
  <c r="L59" i="9" s="1"/>
  <c r="I57" i="9"/>
  <c r="I59" i="9" s="1"/>
  <c r="J57" i="9"/>
  <c r="J59" i="9" s="1"/>
  <c r="O51" i="9"/>
  <c r="L61" i="9" l="1"/>
  <c r="L60" i="9"/>
  <c r="M61" i="9"/>
  <c r="N61" i="9"/>
  <c r="M60" i="9"/>
  <c r="J61" i="9"/>
  <c r="I60" i="9"/>
  <c r="K61" i="9"/>
  <c r="K60" i="9"/>
  <c r="J60" i="9"/>
  <c r="I61" i="9"/>
  <c r="H57" i="9"/>
  <c r="O59" i="9"/>
  <c r="O57" i="9"/>
  <c r="L62" i="9" l="1"/>
  <c r="M62" i="9"/>
  <c r="N62" i="9"/>
  <c r="K62" i="9"/>
  <c r="J62" i="9"/>
  <c r="I62" i="9"/>
  <c r="H59" i="9"/>
  <c r="O61" i="9"/>
  <c r="H61" i="9" s="1"/>
  <c r="N64" i="9" l="1"/>
  <c r="M64" i="9"/>
  <c r="J64" i="9"/>
  <c r="K64" i="9"/>
  <c r="L64" i="9"/>
  <c r="O60" i="9" l="1"/>
  <c r="I64" i="9"/>
  <c r="H60" i="9" l="1"/>
  <c r="O62" i="9"/>
  <c r="H62" i="9" s="1"/>
  <c r="H64" i="9" l="1"/>
  <c r="O64" i="9"/>
</calcChain>
</file>

<file path=xl/comments1.xml><?xml version="1.0" encoding="utf-8"?>
<comments xmlns="http://schemas.openxmlformats.org/spreadsheetml/2006/main">
  <authors>
    <author>Admin</author>
  </authors>
  <commentList>
    <comment ref="A8" authorId="0" shapeId="0">
      <text>
        <r>
          <rPr>
            <b/>
            <sz val="9"/>
            <color indexed="81"/>
            <rFont val="Tahoma"/>
            <family val="2"/>
            <charset val="238"/>
          </rPr>
          <t>Admin:</t>
        </r>
        <r>
          <rPr>
            <sz val="9"/>
            <color indexed="81"/>
            <rFont val="Tahoma"/>
            <family val="2"/>
            <charset val="238"/>
          </rPr>
          <t xml:space="preserve">
Bitte führen Sie den Projekttitel auf Tschechisch und Deutsch entsprechend dem Antrag an.</t>
        </r>
      </text>
    </comment>
    <comment ref="A9" authorId="0" shapeId="0">
      <text>
        <r>
          <rPr>
            <b/>
            <sz val="9"/>
            <color indexed="81"/>
            <rFont val="Tahoma"/>
            <family val="2"/>
            <charset val="238"/>
          </rPr>
          <t>Admin:</t>
        </r>
        <r>
          <rPr>
            <sz val="9"/>
            <color indexed="81"/>
            <rFont val="Tahoma"/>
            <family val="2"/>
            <charset val="238"/>
          </rPr>
          <t xml:space="preserve">
Mehrwertsteuer, die nach den nationalen Vorschriften nicht erstattungsfähig ist, ist förderfähig, d.h. das Projektbudget wird inkl. Mwst. kalkuliert.</t>
        </r>
      </text>
    </comment>
    <comment ref="I9" authorId="0" shapeId="0">
      <text>
        <r>
          <rPr>
            <b/>
            <sz val="9"/>
            <color indexed="81"/>
            <rFont val="Tahoma"/>
            <family val="2"/>
            <charset val="238"/>
          </rPr>
          <t>Admin:</t>
        </r>
        <r>
          <rPr>
            <sz val="9"/>
            <color indexed="81"/>
            <rFont val="Tahoma"/>
            <family val="2"/>
            <charset val="238"/>
          </rPr>
          <t xml:space="preserve">
Ordnen Sie die einzelnen Ausgabenpositionen einem konkreten Meilenstein zu.</t>
        </r>
      </text>
    </comment>
    <comment ref="B12" authorId="0" shapeId="0">
      <text>
        <r>
          <rPr>
            <b/>
            <sz val="9"/>
            <color indexed="81"/>
            <rFont val="Tahoma"/>
            <family val="2"/>
            <charset val="238"/>
          </rPr>
          <t>Admin:</t>
        </r>
        <r>
          <rPr>
            <sz val="9"/>
            <color indexed="81"/>
            <rFont val="Tahoma"/>
            <family val="2"/>
            <charset val="238"/>
          </rPr>
          <t xml:space="preserve">
Geben Sie den Namen der Kostenposition sowohl auf Deutsch als  auch auf Tschechisch ein.</t>
        </r>
      </text>
    </comment>
    <comment ref="F12" authorId="0" shapeId="0">
      <text>
        <r>
          <rPr>
            <b/>
            <sz val="9"/>
            <color indexed="81"/>
            <rFont val="Tahoma"/>
            <family val="2"/>
            <charset val="238"/>
          </rPr>
          <t>Admin:</t>
        </r>
        <r>
          <rPr>
            <sz val="9"/>
            <color indexed="81"/>
            <rFont val="Tahoma"/>
            <family val="2"/>
            <charset val="238"/>
          </rPr>
          <t xml:space="preserve">
Listen Sie die Einheiten auf Deutsch und Tschechisch auf.</t>
        </r>
      </text>
    </comment>
    <comment ref="I12" authorId="0" shapeId="0">
      <text>
        <r>
          <rPr>
            <b/>
            <sz val="9"/>
            <color indexed="81"/>
            <rFont val="Tahoma"/>
            <family val="2"/>
            <charset val="238"/>
          </rPr>
          <t>Admin:</t>
        </r>
        <r>
          <rPr>
            <sz val="9"/>
            <color indexed="81"/>
            <rFont val="Tahoma"/>
            <family val="2"/>
            <charset val="238"/>
          </rPr>
          <t xml:space="preserve">
Bitte geben Sie die Bezeichnung  des Meilensteins entsprechend dem Antrag auf Deutsch und auf Tschechisch ein.</t>
        </r>
      </text>
    </comment>
    <comment ref="J12" authorId="0" shapeId="0">
      <text>
        <r>
          <rPr>
            <b/>
            <sz val="9"/>
            <color indexed="81"/>
            <rFont val="Tahoma"/>
            <family val="2"/>
            <charset val="238"/>
          </rPr>
          <t>Admin:</t>
        </r>
        <r>
          <rPr>
            <sz val="9"/>
            <color indexed="81"/>
            <rFont val="Tahoma"/>
            <family val="2"/>
            <charset val="238"/>
          </rPr>
          <t xml:space="preserve">
Bitte geben Sie die Bezeichnung  des Meilensteins entsprechend dem Antrag auf Deutsch und auf Tschechisch ein.</t>
        </r>
      </text>
    </comment>
    <comment ref="K12" authorId="0" shapeId="0">
      <text>
        <r>
          <rPr>
            <b/>
            <sz val="9"/>
            <color indexed="81"/>
            <rFont val="Tahoma"/>
            <family val="2"/>
            <charset val="238"/>
          </rPr>
          <t>Admin:</t>
        </r>
        <r>
          <rPr>
            <sz val="9"/>
            <color indexed="81"/>
            <rFont val="Tahoma"/>
            <family val="2"/>
            <charset val="238"/>
          </rPr>
          <t xml:space="preserve">
Bitte geben Sie die Bezeichnung  des Meilensteins entsprechend dem Antrag auf Deutsch und auf Tschechisch ein.</t>
        </r>
      </text>
    </comment>
    <comment ref="L12" authorId="0" shapeId="0">
      <text>
        <r>
          <rPr>
            <b/>
            <sz val="9"/>
            <color indexed="81"/>
            <rFont val="Tahoma"/>
            <family val="2"/>
            <charset val="238"/>
          </rPr>
          <t>Admin:</t>
        </r>
        <r>
          <rPr>
            <sz val="9"/>
            <color indexed="81"/>
            <rFont val="Tahoma"/>
            <family val="2"/>
            <charset val="238"/>
          </rPr>
          <t xml:space="preserve">
Bitte geben Sie die Bezeichnung  des Meilensteins entsprechend dem Antrag auf Deutsch und auf Tschechisch ein.</t>
        </r>
      </text>
    </comment>
    <comment ref="M12" authorId="0" shapeId="0">
      <text>
        <r>
          <rPr>
            <b/>
            <sz val="9"/>
            <color indexed="81"/>
            <rFont val="Tahoma"/>
            <family val="2"/>
            <charset val="238"/>
          </rPr>
          <t>Admin:</t>
        </r>
        <r>
          <rPr>
            <sz val="9"/>
            <color indexed="81"/>
            <rFont val="Tahoma"/>
            <family val="2"/>
            <charset val="238"/>
          </rPr>
          <t xml:space="preserve">
Bitte geben Sie die Bezeichnung  des Meilensteins entsprechend dem Antrag auf Deutsch und auf Tschechisch ein.</t>
        </r>
      </text>
    </comment>
    <comment ref="N12" authorId="0" shapeId="0">
      <text>
        <r>
          <rPr>
            <b/>
            <sz val="9"/>
            <color indexed="81"/>
            <rFont val="Tahoma"/>
            <family val="2"/>
            <charset val="238"/>
          </rPr>
          <t>Admin:</t>
        </r>
        <r>
          <rPr>
            <sz val="9"/>
            <color indexed="81"/>
            <rFont val="Tahoma"/>
            <family val="2"/>
            <charset val="238"/>
          </rPr>
          <t xml:space="preserve">
Bitte geben Sie die Bezeichnung  des Meilensteins entsprechend dem Antrag auf Deutsch und auf Tschechisch ein.</t>
        </r>
      </text>
    </comment>
    <comment ref="Q12" authorId="0" shapeId="0">
      <text>
        <r>
          <rPr>
            <b/>
            <sz val="9"/>
            <color indexed="81"/>
            <rFont val="Tahoma"/>
            <family val="2"/>
            <charset val="238"/>
          </rPr>
          <t>Admin:</t>
        </r>
        <r>
          <rPr>
            <sz val="9"/>
            <color indexed="81"/>
            <rFont val="Tahoma"/>
            <family val="2"/>
            <charset val="238"/>
          </rPr>
          <t xml:space="preserve">
Geben Sie eine Begründung und Beschreibung des Artikels in deutscher Sprache an.</t>
        </r>
      </text>
    </comment>
    <comment ref="B59" authorId="0" shapeId="0">
      <text>
        <r>
          <rPr>
            <b/>
            <sz val="9"/>
            <color indexed="81"/>
            <rFont val="Tahoma"/>
            <family val="2"/>
            <charset val="238"/>
          </rPr>
          <t>Admin:</t>
        </r>
        <r>
          <rPr>
            <sz val="9"/>
            <color indexed="81"/>
            <rFont val="Tahoma"/>
            <family val="2"/>
            <charset val="238"/>
          </rPr>
          <t xml:space="preserve">
Personalkosten können im Projekt nur dann kalkuliert werden, wenn der Antragsteller mindestens eine Person beschäftigt.</t>
        </r>
      </text>
    </comment>
    <comment ref="H64" authorId="0" shapeId="0">
      <text>
        <r>
          <rPr>
            <b/>
            <sz val="9"/>
            <color indexed="81"/>
            <rFont val="Tahoma"/>
            <family val="2"/>
            <charset val="238"/>
          </rPr>
          <t>Admin:</t>
        </r>
        <r>
          <rPr>
            <sz val="9"/>
            <color indexed="81"/>
            <rFont val="Tahoma"/>
            <family val="2"/>
            <charset val="238"/>
          </rPr>
          <t xml:space="preserve">
Bitte in den Antrag unter Pnkt. 6.1.1. Kostenplan des Antragstellers anführen. </t>
        </r>
      </text>
    </comment>
  </commentList>
</comments>
</file>

<file path=xl/sharedStrings.xml><?xml version="1.0" encoding="utf-8"?>
<sst xmlns="http://schemas.openxmlformats.org/spreadsheetml/2006/main" count="260" uniqueCount="188">
  <si>
    <t>6.</t>
  </si>
  <si>
    <t xml:space="preserve">Rozpočet k  milníku č.: </t>
  </si>
  <si>
    <t>Zdůvodnění a popis položky</t>
  </si>
  <si>
    <t>Plánované náklady na položku a milník</t>
  </si>
  <si>
    <t>3.</t>
  </si>
  <si>
    <t>5.</t>
  </si>
  <si>
    <t>7.</t>
  </si>
  <si>
    <t>8.</t>
  </si>
  <si>
    <t>9.</t>
  </si>
  <si>
    <t>DPH</t>
  </si>
  <si>
    <t>Datum:</t>
  </si>
  <si>
    <t>1.1.</t>
  </si>
  <si>
    <t>1.2.</t>
  </si>
  <si>
    <t>1.3.</t>
  </si>
  <si>
    <t>1.4.</t>
  </si>
  <si>
    <t>1.5.</t>
  </si>
  <si>
    <t>1.6.</t>
  </si>
  <si>
    <t>1.7.</t>
  </si>
  <si>
    <t>1.8.</t>
  </si>
  <si>
    <t>1.9.</t>
  </si>
  <si>
    <t>1.10.</t>
  </si>
  <si>
    <t>1.11.</t>
  </si>
  <si>
    <t>1.12.</t>
  </si>
  <si>
    <t>1.13.</t>
  </si>
  <si>
    <t>1.14.</t>
  </si>
  <si>
    <t>1.15.</t>
  </si>
  <si>
    <t>1.16.</t>
  </si>
  <si>
    <t>1.17.</t>
  </si>
  <si>
    <t>2.1.</t>
  </si>
  <si>
    <t>2.2.</t>
  </si>
  <si>
    <t>2.3.</t>
  </si>
  <si>
    <t>2.4.</t>
  </si>
  <si>
    <t>2.5.</t>
  </si>
  <si>
    <t>2.6.</t>
  </si>
  <si>
    <t>2.7.</t>
  </si>
  <si>
    <t>2.8.</t>
  </si>
  <si>
    <t>2.9.</t>
  </si>
  <si>
    <t>2.10.</t>
  </si>
  <si>
    <t>3.1.</t>
  </si>
  <si>
    <t>3.2.</t>
  </si>
  <si>
    <t>3.4.</t>
  </si>
  <si>
    <t>3.5.</t>
  </si>
  <si>
    <t>3.6.</t>
  </si>
  <si>
    <t xml:space="preserve">Methode des Budgetentwurfs                                 KPF Österreich-Tschechien 2021-2027 </t>
  </si>
  <si>
    <r>
      <t xml:space="preserve">Projektnummer </t>
    </r>
    <r>
      <rPr>
        <i/>
        <sz val="11"/>
        <color indexed="8"/>
        <rFont val="Arial"/>
        <family val="2"/>
        <charset val="238"/>
      </rPr>
      <t>(füllt KPF-Verwalter aus)</t>
    </r>
    <r>
      <rPr>
        <b/>
        <sz val="11"/>
        <color indexed="8"/>
        <rFont val="Arial"/>
        <family val="2"/>
        <charset val="238"/>
      </rPr>
      <t>:</t>
    </r>
  </si>
  <si>
    <t>Antragsteller:</t>
  </si>
  <si>
    <t>Ist das Projekt mit Mwst kalkuliert?</t>
  </si>
  <si>
    <t>Budget nach Meilensteinen (in €)</t>
  </si>
  <si>
    <t xml:space="preserve">Nr.
</t>
  </si>
  <si>
    <t xml:space="preserve">Preis pro Einheit (in €) </t>
  </si>
  <si>
    <t>Anzahl der Einheiten</t>
  </si>
  <si>
    <t xml:space="preserve">Geplante Kosten gesamt </t>
  </si>
  <si>
    <t>Kontrollsumme
Gesamtsumme aller Meilensteine</t>
  </si>
  <si>
    <t>Meilenstein 1</t>
  </si>
  <si>
    <t>Meilenstein 2</t>
  </si>
  <si>
    <t xml:space="preserve"> Meilenstein 3</t>
  </si>
  <si>
    <t>Meilenstein 4</t>
  </si>
  <si>
    <t>Meilenstein 5</t>
  </si>
  <si>
    <t>Meilenstein 6</t>
  </si>
  <si>
    <t xml:space="preserve">Ausgaben für externe Expertise und Dienstleistungen  </t>
  </si>
  <si>
    <t>Zwischensumme:</t>
  </si>
  <si>
    <t>Ausrüstungskosten</t>
  </si>
  <si>
    <t>Kosten für Infrastruktur und Bauarbeiten</t>
  </si>
  <si>
    <t>Gesamtsumme der direkten Kosten (Methode des Budgetentwurfs)</t>
  </si>
  <si>
    <r>
      <t xml:space="preserve">Pauschalsätze </t>
    </r>
    <r>
      <rPr>
        <b/>
        <sz val="9"/>
        <color indexed="8"/>
        <rFont val="Arial"/>
        <family val="2"/>
        <charset val="238"/>
      </rPr>
      <t>(indirekte Kosten)</t>
    </r>
  </si>
  <si>
    <r>
      <t xml:space="preserve">Personalkosten </t>
    </r>
    <r>
      <rPr>
        <sz val="10"/>
        <color indexed="8"/>
        <rFont val="Arial"/>
        <family val="2"/>
        <charset val="238"/>
      </rPr>
      <t>(20% der förderfähigen direkten Kosten)</t>
    </r>
  </si>
  <si>
    <r>
      <t xml:space="preserve">Büro- und Verwaltungskosten </t>
    </r>
    <r>
      <rPr>
        <sz val="10"/>
        <color indexed="8"/>
        <rFont val="Arial"/>
        <family val="2"/>
        <charset val="238"/>
      </rPr>
      <t>(15 % der förderfähigen Personalkosten)</t>
    </r>
  </si>
  <si>
    <t>Gesamtsumme der Pauschalkosten (Methode des Budgetentwurfs)</t>
  </si>
  <si>
    <t>Gesamtkosten nach Meilensteinen</t>
  </si>
  <si>
    <t>ja</t>
  </si>
  <si>
    <t>nein</t>
  </si>
  <si>
    <t>1.18.</t>
  </si>
  <si>
    <t>1.19.</t>
  </si>
  <si>
    <t>1.20.</t>
  </si>
  <si>
    <t>1.21.</t>
  </si>
  <si>
    <t>1.22.</t>
  </si>
  <si>
    <t>1.23.</t>
  </si>
  <si>
    <t>1.24.</t>
  </si>
  <si>
    <t>1.25.</t>
  </si>
  <si>
    <t>Stempel:</t>
  </si>
  <si>
    <t xml:space="preserve">Name der zeichnungsberechtigten Person: </t>
  </si>
  <si>
    <r>
      <t xml:space="preserve">Reise- und Nächtigungskosten </t>
    </r>
    <r>
      <rPr>
        <sz val="10"/>
        <color indexed="8"/>
        <rFont val="Arial"/>
        <family val="2"/>
        <charset val="238"/>
      </rPr>
      <t>(6 % der förderfähigen Personalkosten)</t>
    </r>
  </si>
  <si>
    <t xml:space="preserve"> </t>
  </si>
  <si>
    <t>Unterschrift der zeichnungsberechtigten Person:</t>
  </si>
  <si>
    <t>Pauschalsatzes</t>
  </si>
  <si>
    <t xml:space="preserve">Gesamtkosten - Budgetentwurf </t>
  </si>
  <si>
    <t xml:space="preserve">Direkte Kosten / Výdajový náklad  </t>
  </si>
  <si>
    <t xml:space="preserve">Einheit (Person, Stunde…) / Jednotky (osoba, hodina…) </t>
  </si>
  <si>
    <t>Bezeichnung des Meilensteins / Název milníku:</t>
  </si>
  <si>
    <t>Projekttitel / název projektu:</t>
  </si>
  <si>
    <t>Bitte beachten Sie die unten stehende Reihenfolge; Füllen Sie das Formular vollständig in deutscher Sprache und die ausgewählten Punkte in tschechischer Sprache aus (siehe Kommentare in den ausgewählten Zellen) und laden Sie es als Anhang zum Projektantrag hoch.</t>
  </si>
  <si>
    <t>Begründung und Beschreibung der Kostenposition</t>
  </si>
  <si>
    <t>Reihenfolge der Anbieter</t>
  </si>
  <si>
    <t>Name des Antragstellers</t>
  </si>
  <si>
    <t>Projekttitel</t>
  </si>
  <si>
    <t>Preis laut Angebot</t>
  </si>
  <si>
    <t>Übersicht der Preisangebote</t>
  </si>
  <si>
    <t>Nr. der Position im Kostenplan</t>
  </si>
  <si>
    <t>Names des Anbieters</t>
  </si>
  <si>
    <t>Methode der Marktrecherche</t>
  </si>
  <si>
    <t>Schriftliche Anfrage an den Anbieter</t>
  </si>
  <si>
    <t>Preisvergleich im Internet</t>
  </si>
  <si>
    <t>Sonstiges</t>
  </si>
  <si>
    <t>Anbieter mit dem niedrigsten Preisangebot</t>
  </si>
  <si>
    <t>Einziger Anbieter: dem Angebot liegt eine angemessene Begründung bei</t>
  </si>
  <si>
    <t>Das Bestbieter-Angebot: dem Angebot liegt eine angemessene Begründung bei</t>
  </si>
  <si>
    <t>Anbieter wurde nicht ausgewählt</t>
  </si>
  <si>
    <t>Auswahl des Anbieters</t>
  </si>
  <si>
    <t>Správa NP jižní Moravy</t>
  </si>
  <si>
    <t>Lehrpfad NP Südmähren/Naučná stezka NP jižní Moravy</t>
  </si>
  <si>
    <t>km</t>
  </si>
  <si>
    <t>grafische Arbeit zweisprachige Karte mit der Lehrgang</t>
  </si>
  <si>
    <t>grafické práce dvojjazyčná mapa s trasou naučné stezky</t>
  </si>
  <si>
    <t xml:space="preserve">tiskové práce dvojjazyčná mapa s trasou naučné stezky </t>
  </si>
  <si>
    <t>Druck zweisprachige Karte mit dem Verlauf des Lehrpfades</t>
  </si>
  <si>
    <t>grafické práce tabule na naučné stezce</t>
  </si>
  <si>
    <t>grafische Arbeiten an der Tafel am Lehrpfad</t>
  </si>
  <si>
    <t>Druck  der Tafel am Lehrpfad</t>
  </si>
  <si>
    <t>tiskové práce tabule na naučné stezce</t>
  </si>
  <si>
    <t>překlady textu tabule na naučné stezce a dvojjazyčná mapa s trasou naučné stezky</t>
  </si>
  <si>
    <t>Übersetzungen der Tafeltexte auf dem Lehrpfad und für die zweisprachige Karte mit dem Lehrpfad</t>
  </si>
  <si>
    <t>tlumočení na závěrečném odborném semináři ve Znojmě včetně techniky</t>
  </si>
  <si>
    <t>Dolmetschen beim Abschlussseminar in Znojmo, einschließlich Technik</t>
  </si>
  <si>
    <t>Verpflegung beim Abschlussseminar in Znojmo</t>
  </si>
  <si>
    <t xml:space="preserve">občerstvení na závěrečném odborném semináři ve Znojmě </t>
  </si>
  <si>
    <t xml:space="preserve"> Facharbeit eines Experten für Fauna und Flora zum Inhalt der Tafeln und der Karte mit der Trasse des Lehrpfads</t>
  </si>
  <si>
    <t>odborná práce experta na faunu a flóru na obsahu tabulí a mapy s trasou naučné stezky</t>
  </si>
  <si>
    <t>Fachvortrag beim Abschlussseminar in Znojmo</t>
  </si>
  <si>
    <t xml:space="preserve">přednáška experta na závěrečném odborném semináři ve Znojmě </t>
  </si>
  <si>
    <t>Transport von Tafeln Lehrpfad zur Baustelle</t>
  </si>
  <si>
    <t xml:space="preserve">doprava tabulí naučné stezky na místo </t>
  </si>
  <si>
    <t>Metallherstellung von Tafeln für den Lehrpfad</t>
  </si>
  <si>
    <t>kovovýroba tabulí na naučné stezce</t>
  </si>
  <si>
    <t xml:space="preserve"> Holzbearbeitung -  von Bretter für den Lehrpfad</t>
  </si>
  <si>
    <t>dřevovýroba tabulí na naučné stezce</t>
  </si>
  <si>
    <t>Montage von Tafeln am Lehrpfad</t>
  </si>
  <si>
    <t>montáž desek tabule na naučné stezce</t>
  </si>
  <si>
    <t>Beton für die Instalation der Tafeln am Lehrpfad</t>
  </si>
  <si>
    <t xml:space="preserve">beton na zabudování tabulí na naučné stezce </t>
  </si>
  <si>
    <t>grafische Arbeiten Karte/grafické práce mapa</t>
  </si>
  <si>
    <t>Druck Karte/tiskové práce mapa</t>
  </si>
  <si>
    <t>Stunde/hodina</t>
  </si>
  <si>
    <t>Stk./kus</t>
  </si>
  <si>
    <t>Person/osoba</t>
  </si>
  <si>
    <t>Normseite/normostrana</t>
  </si>
  <si>
    <t xml:space="preserve">grafische Arbeiten Tafel Lehrpfad/grafické práce tabule naučná stezka </t>
  </si>
  <si>
    <t xml:space="preserve"> Druck Tafel Lehrpfad/tiskové práce tabule naučná stezka</t>
  </si>
  <si>
    <t>Übersetzungen/překlady</t>
  </si>
  <si>
    <t>Dolmetscher/tlumočník</t>
  </si>
  <si>
    <t xml:space="preserve">Verpflegung/občerstvení </t>
  </si>
  <si>
    <t xml:space="preserve">externe professionelle Beratung/externí odborné poradenství </t>
  </si>
  <si>
    <t xml:space="preserve"> Vorträge beim Seminar/přednášky na semináři </t>
  </si>
  <si>
    <t>Transport von Tafeln/doprava tabulí</t>
  </si>
  <si>
    <t xml:space="preserve">Metallverarbeitung - Tafel Lehrpfad/kovovýroba tabule naučná stezka </t>
  </si>
  <si>
    <t xml:space="preserve"> Holzbearbeitung - Tafel Lehrpfad/dřevovýroba tabule naučná stezka </t>
  </si>
  <si>
    <t xml:space="preserve">Montage Tafeln/montáž desek </t>
  </si>
  <si>
    <t xml:space="preserve"> Beton für die Instalation der Tafeln/beton na zabudování tabulí </t>
  </si>
  <si>
    <t xml:space="preserve">Tafel auf dem Lehrpfad/tabule na naučné stezce </t>
  </si>
  <si>
    <t xml:space="preserve">Karte mit der Trasse des Lehrpfad/mapa s trasou naučné stezky </t>
  </si>
  <si>
    <t xml:space="preserve"> Abschließendes Fachseminar/závěrečný odborný seminář </t>
  </si>
  <si>
    <t>1.1</t>
  </si>
  <si>
    <t>Grafik Hahn</t>
  </si>
  <si>
    <t>1.2</t>
  </si>
  <si>
    <t>Druck AT</t>
  </si>
  <si>
    <t>Druckerei Hugl</t>
  </si>
  <si>
    <t>Werbedruck.at</t>
  </si>
  <si>
    <t>1.3</t>
  </si>
  <si>
    <t>1.4</t>
  </si>
  <si>
    <t>1.5</t>
  </si>
  <si>
    <t>Amulett</t>
  </si>
  <si>
    <t>1.6</t>
  </si>
  <si>
    <t>1.7</t>
  </si>
  <si>
    <t>Catering.at</t>
  </si>
  <si>
    <t>1.8</t>
  </si>
  <si>
    <t>Fauna&amp;Flora Gerschitz</t>
  </si>
  <si>
    <t>Naturgärten</t>
  </si>
  <si>
    <t>BOKU</t>
  </si>
  <si>
    <t>1.9</t>
  </si>
  <si>
    <t>1.10</t>
  </si>
  <si>
    <t>Transport Macho</t>
  </si>
  <si>
    <t>2.1</t>
  </si>
  <si>
    <t>Metallwerkstatt Frank</t>
  </si>
  <si>
    <t>Metallverarbeitung Holzer</t>
  </si>
  <si>
    <t>Gindl Metall</t>
  </si>
  <si>
    <t>2.2</t>
  </si>
  <si>
    <t>Holz Nowak</t>
  </si>
  <si>
    <t>3.1</t>
  </si>
  <si>
    <t>3.2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</si>
</sst>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0\ &quot;€&quot;"/>
    <numFmt numFmtId="165" formatCode="_-* #,##0.00\ [$€-1]_-;\-* #,##0.00\ [$€-1]_-;_-* &quot;-&quot;??\ [$€-1]_-;_-@_-"/>
    <numFmt numFmtId="166" formatCode="#,##0.00\ [$€-1];[Red]\-#,##0.00\ [$€-1]"/>
    <numFmt numFmtId="167" formatCode="0.00000000%"/>
    <numFmt numFmtId="168" formatCode="0.00000%"/>
  </numFmts>
  <fonts count="41" x14ac:knownFonts="1">
    <font>
      <sz val="11"/>
      <color theme="1"/>
      <name val="Calibri"/>
      <family val="2"/>
      <charset val="238"/>
      <scheme val="minor"/>
    </font>
    <font>
      <b/>
      <sz val="11"/>
      <color indexed="8"/>
      <name val="Arial"/>
      <family val="2"/>
      <charset val="238"/>
    </font>
    <font>
      <sz val="9"/>
      <color indexed="81"/>
      <name val="Tahoma"/>
      <family val="2"/>
      <charset val="238"/>
    </font>
    <font>
      <b/>
      <sz val="9"/>
      <color indexed="81"/>
      <name val="Tahoma"/>
      <family val="2"/>
      <charset val="238"/>
    </font>
    <font>
      <sz val="10"/>
      <color indexed="8"/>
      <name val="Arial"/>
      <family val="2"/>
      <charset val="238"/>
    </font>
    <font>
      <b/>
      <sz val="12"/>
      <name val="Arial"/>
      <family val="2"/>
      <charset val="238"/>
    </font>
    <font>
      <b/>
      <strike/>
      <sz val="10"/>
      <name val="Arial"/>
      <family val="2"/>
      <charset val="238"/>
    </font>
    <font>
      <b/>
      <sz val="10"/>
      <name val="Arial"/>
      <family val="2"/>
      <charset val="238"/>
    </font>
    <font>
      <b/>
      <sz val="9"/>
      <color indexed="8"/>
      <name val="Arial"/>
      <family val="2"/>
      <charset val="238"/>
    </font>
    <font>
      <sz val="11"/>
      <name val="Arial"/>
      <family val="2"/>
      <charset val="238"/>
    </font>
    <font>
      <sz val="10"/>
      <name val="Arial"/>
      <family val="2"/>
      <charset val="238"/>
    </font>
    <font>
      <b/>
      <sz val="11"/>
      <name val="Arial"/>
      <family val="2"/>
      <charset val="238"/>
    </font>
    <font>
      <b/>
      <sz val="16"/>
      <name val="Arial"/>
      <family val="2"/>
      <charset val="238"/>
    </font>
    <font>
      <i/>
      <sz val="11"/>
      <color indexed="8"/>
      <name val="Arial"/>
      <family val="2"/>
      <charset val="238"/>
    </font>
    <font>
      <b/>
      <sz val="18"/>
      <name val="Arial"/>
      <family val="2"/>
      <charset val="238"/>
    </font>
    <font>
      <sz val="12"/>
      <name val="Arial"/>
      <family val="2"/>
      <charset val="238"/>
    </font>
    <font>
      <sz val="11"/>
      <color theme="1"/>
      <name val="Calibri"/>
      <family val="2"/>
      <charset val="238"/>
      <scheme val="minor"/>
    </font>
    <font>
      <sz val="10"/>
      <color theme="1"/>
      <name val="Arial"/>
      <family val="2"/>
      <charset val="238"/>
    </font>
    <font>
      <b/>
      <sz val="11"/>
      <color theme="1"/>
      <name val="Arial"/>
      <family val="2"/>
      <charset val="238"/>
    </font>
    <font>
      <sz val="11"/>
      <color theme="1"/>
      <name val="Arial"/>
      <family val="2"/>
      <charset val="238"/>
    </font>
    <font>
      <b/>
      <sz val="11"/>
      <color theme="5" tint="-0.249977111117893"/>
      <name val="Arial"/>
      <family val="2"/>
      <charset val="238"/>
    </font>
    <font>
      <b/>
      <sz val="10"/>
      <color theme="1"/>
      <name val="Arial"/>
      <family val="2"/>
      <charset val="238"/>
    </font>
    <font>
      <sz val="12"/>
      <color theme="1"/>
      <name val="Arial"/>
      <family val="2"/>
      <charset val="238"/>
    </font>
    <font>
      <sz val="10"/>
      <color theme="1" tint="0.499984740745262"/>
      <name val="Arial"/>
      <family val="2"/>
      <charset val="238"/>
    </font>
    <font>
      <b/>
      <sz val="11"/>
      <color theme="1" tint="0.499984740745262"/>
      <name val="Arial"/>
      <family val="2"/>
      <charset val="238"/>
    </font>
    <font>
      <strike/>
      <sz val="10"/>
      <color theme="1"/>
      <name val="Arial"/>
      <family val="2"/>
      <charset val="238"/>
    </font>
    <font>
      <b/>
      <sz val="12"/>
      <color theme="1"/>
      <name val="Arial"/>
      <family val="2"/>
      <charset val="238"/>
    </font>
    <font>
      <sz val="10"/>
      <color rgb="FFFF0000"/>
      <name val="Arial"/>
      <family val="2"/>
      <charset val="238"/>
    </font>
    <font>
      <b/>
      <sz val="14"/>
      <color rgb="FFFF0000"/>
      <name val="Arial"/>
      <family val="2"/>
      <charset val="238"/>
    </font>
    <font>
      <b/>
      <sz val="10"/>
      <color theme="1" tint="0.499984740745262"/>
      <name val="Arial"/>
      <family val="2"/>
      <charset val="238"/>
    </font>
    <font>
      <b/>
      <sz val="14"/>
      <color theme="1"/>
      <name val="Arial"/>
      <family val="2"/>
      <charset val="238"/>
    </font>
    <font>
      <sz val="12"/>
      <name val="Calibri"/>
      <family val="2"/>
      <charset val="238"/>
      <scheme val="minor"/>
    </font>
    <font>
      <sz val="11"/>
      <color rgb="FFED0000"/>
      <name val="Calibri"/>
      <family val="2"/>
      <charset val="238"/>
      <scheme val="minor"/>
    </font>
    <font>
      <sz val="10"/>
      <color theme="1"/>
      <name val="Calibri"/>
      <family val="2"/>
      <charset val="238"/>
      <scheme val="minor"/>
    </font>
    <font>
      <b/>
      <sz val="12"/>
      <color theme="1"/>
      <name val="Calibri"/>
      <family val="2"/>
      <charset val="238"/>
      <scheme val="minor"/>
    </font>
    <font>
      <sz val="12"/>
      <color theme="1"/>
      <name val="Calibri"/>
      <family val="2"/>
      <charset val="238"/>
      <scheme val="minor"/>
    </font>
    <font>
      <sz val="26"/>
      <color theme="1"/>
      <name val="Calibri"/>
      <family val="2"/>
      <charset val="238"/>
      <scheme val="minor"/>
    </font>
    <font>
      <sz val="11"/>
      <name val="Calibri"/>
      <family val="2"/>
      <charset val="238"/>
      <scheme val="minor"/>
    </font>
    <font>
      <b/>
      <sz val="11"/>
      <name val="Calibri"/>
      <family val="2"/>
      <charset val="238"/>
      <scheme val="minor"/>
    </font>
    <font>
      <b/>
      <sz val="10"/>
      <name val="Calibri"/>
      <family val="2"/>
      <charset val="238"/>
      <scheme val="minor"/>
    </font>
    <font>
      <sz val="11"/>
      <color rgb="FFFF0000"/>
      <name val="Calibri"/>
      <family val="2"/>
      <charset val="238"/>
      <scheme val="minor"/>
    </font>
  </fonts>
  <fills count="10">
    <fill>
      <patternFill patternType="none"/>
    </fill>
    <fill>
      <patternFill patternType="gray125"/>
    </fill>
    <fill>
      <patternFill patternType="solid">
        <fgColor theme="0"/>
        <bgColor indexed="64"/>
      </patternFill>
    </fill>
    <fill>
      <patternFill patternType="solid">
        <fgColor theme="3" tint="0.59999389629810485"/>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5" tint="0.39997558519241921"/>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rgb="FFD5DCE4"/>
        <bgColor indexed="64"/>
      </patternFill>
    </fill>
  </fills>
  <borders count="6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thin">
        <color indexed="64"/>
      </right>
      <top style="thin">
        <color indexed="64"/>
      </top>
      <bottom style="thin">
        <color indexed="64"/>
      </bottom>
      <diagonal/>
    </border>
    <border>
      <left/>
      <right/>
      <top/>
      <bottom style="medium">
        <color indexed="64"/>
      </bottom>
      <diagonal/>
    </border>
    <border>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medium">
        <color indexed="64"/>
      </top>
      <bottom/>
      <diagonal/>
    </border>
    <border>
      <left style="thin">
        <color indexed="64"/>
      </left>
      <right style="medium">
        <color indexed="64"/>
      </right>
      <top/>
      <bottom/>
      <diagonal/>
    </border>
    <border>
      <left/>
      <right/>
      <top/>
      <bottom style="thin">
        <color indexed="64"/>
      </bottom>
      <diagonal/>
    </border>
    <border>
      <left/>
      <right style="thin">
        <color indexed="64"/>
      </right>
      <top style="thin">
        <color indexed="64"/>
      </top>
      <bottom style="medium">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
      <left style="thick">
        <color indexed="64"/>
      </left>
      <right/>
      <top style="thick">
        <color indexed="64"/>
      </top>
      <bottom style="thick">
        <color indexed="64"/>
      </bottom>
      <diagonal/>
    </border>
    <border>
      <left style="thin">
        <color indexed="64"/>
      </left>
      <right style="thin">
        <color indexed="64"/>
      </right>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xf numFmtId="0" fontId="16" fillId="0" borderId="0"/>
  </cellStyleXfs>
  <cellXfs count="212">
    <xf numFmtId="0" fontId="0" fillId="0" borderId="0" xfId="0"/>
    <xf numFmtId="0" fontId="17" fillId="0" borderId="0" xfId="0" applyFont="1" applyProtection="1">
      <protection locked="0"/>
    </xf>
    <xf numFmtId="0" fontId="19" fillId="0" borderId="0" xfId="0" applyFont="1" applyProtection="1">
      <protection locked="0"/>
    </xf>
    <xf numFmtId="0" fontId="19" fillId="0" borderId="0" xfId="0" applyFont="1" applyAlignment="1" applyProtection="1">
      <alignment horizontal="center"/>
      <protection locked="0"/>
    </xf>
    <xf numFmtId="0" fontId="18" fillId="0" borderId="4" xfId="0" applyFont="1" applyBorder="1" applyAlignment="1" applyProtection="1">
      <alignment horizontal="center" vertical="center" wrapText="1"/>
      <protection locked="0"/>
    </xf>
    <xf numFmtId="0" fontId="19" fillId="0" borderId="0" xfId="0" applyFont="1" applyAlignment="1" applyProtection="1">
      <alignment wrapText="1"/>
      <protection locked="0"/>
    </xf>
    <xf numFmtId="0" fontId="19" fillId="0" borderId="0" xfId="0" applyFont="1" applyAlignment="1" applyProtection="1">
      <alignment horizontal="center" wrapText="1"/>
      <protection locked="0"/>
    </xf>
    <xf numFmtId="0" fontId="20" fillId="2" borderId="0" xfId="0" applyFont="1" applyFill="1" applyAlignment="1" applyProtection="1">
      <alignment horizontal="center" vertical="center" wrapText="1"/>
      <protection locked="0"/>
    </xf>
    <xf numFmtId="0" fontId="18" fillId="2" borderId="0" xfId="0" applyFont="1" applyFill="1" applyAlignment="1" applyProtection="1">
      <alignment horizontal="center" vertical="center" wrapText="1"/>
      <protection locked="0"/>
    </xf>
    <xf numFmtId="0" fontId="19" fillId="2" borderId="0" xfId="0" applyFont="1" applyFill="1" applyProtection="1">
      <protection locked="0"/>
    </xf>
    <xf numFmtId="0" fontId="19" fillId="2" borderId="0" xfId="0" applyFont="1" applyFill="1" applyAlignment="1" applyProtection="1">
      <alignment wrapText="1"/>
      <protection locked="0"/>
    </xf>
    <xf numFmtId="0" fontId="17" fillId="2" borderId="0" xfId="0" applyFont="1" applyFill="1" applyProtection="1">
      <protection locked="0"/>
    </xf>
    <xf numFmtId="3" fontId="17" fillId="0" borderId="1" xfId="0" applyNumberFormat="1" applyFont="1" applyBorder="1" applyAlignment="1" applyProtection="1">
      <alignment horizontal="center" vertical="center"/>
      <protection locked="0"/>
    </xf>
    <xf numFmtId="3" fontId="17" fillId="0" borderId="7" xfId="0" applyNumberFormat="1" applyFont="1" applyBorder="1" applyAlignment="1" applyProtection="1">
      <alignment horizontal="center" vertical="center"/>
      <protection locked="0"/>
    </xf>
    <xf numFmtId="0" fontId="21" fillId="0" borderId="0" xfId="0" applyFont="1" applyProtection="1">
      <protection locked="0"/>
    </xf>
    <xf numFmtId="165" fontId="22" fillId="3" borderId="5" xfId="0" applyNumberFormat="1" applyFont="1" applyFill="1" applyBorder="1" applyAlignment="1" applyProtection="1">
      <alignment horizontal="center" vertical="center"/>
      <protection locked="0"/>
    </xf>
    <xf numFmtId="0" fontId="21" fillId="2" borderId="8" xfId="0" applyFont="1" applyFill="1" applyBorder="1" applyAlignment="1" applyProtection="1">
      <alignment horizontal="center" vertical="center"/>
      <protection locked="0"/>
    </xf>
    <xf numFmtId="0" fontId="7" fillId="2" borderId="0" xfId="0" applyFont="1" applyFill="1" applyAlignment="1" applyProtection="1">
      <alignment horizontal="left" vertical="center"/>
      <protection locked="0"/>
    </xf>
    <xf numFmtId="0" fontId="17" fillId="2" borderId="0" xfId="0" applyFont="1" applyFill="1" applyAlignment="1" applyProtection="1">
      <alignment horizontal="left" vertical="center"/>
      <protection locked="0"/>
    </xf>
    <xf numFmtId="0" fontId="17" fillId="0" borderId="0" xfId="0" applyFont="1"/>
    <xf numFmtId="165" fontId="17" fillId="0" borderId="0" xfId="0" applyNumberFormat="1" applyFont="1" applyProtection="1">
      <protection locked="0"/>
    </xf>
    <xf numFmtId="0" fontId="17" fillId="0" borderId="0" xfId="0" applyFont="1" applyProtection="1">
      <protection hidden="1"/>
    </xf>
    <xf numFmtId="165" fontId="5" fillId="5" borderId="13" xfId="0" applyNumberFormat="1" applyFont="1" applyFill="1" applyBorder="1" applyAlignment="1" applyProtection="1">
      <alignment horizontal="center" vertical="center"/>
      <protection hidden="1"/>
    </xf>
    <xf numFmtId="165" fontId="5" fillId="5" borderId="14" xfId="0" applyNumberFormat="1" applyFont="1" applyFill="1" applyBorder="1" applyAlignment="1" applyProtection="1">
      <alignment horizontal="center" vertical="center"/>
      <protection hidden="1"/>
    </xf>
    <xf numFmtId="164" fontId="24" fillId="3" borderId="11" xfId="0" applyNumberFormat="1" applyFont="1" applyFill="1" applyBorder="1" applyAlignment="1" applyProtection="1">
      <alignment vertical="center"/>
      <protection hidden="1"/>
    </xf>
    <xf numFmtId="164" fontId="24" fillId="3" borderId="10" xfId="0" applyNumberFormat="1" applyFont="1" applyFill="1" applyBorder="1" applyAlignment="1" applyProtection="1">
      <alignment vertical="center"/>
      <protection hidden="1"/>
    </xf>
    <xf numFmtId="165" fontId="23" fillId="2" borderId="0" xfId="0" applyNumberFormat="1" applyFont="1" applyFill="1" applyAlignment="1" applyProtection="1">
      <alignment horizontal="center" vertical="center"/>
      <protection hidden="1"/>
    </xf>
    <xf numFmtId="0" fontId="12" fillId="2" borderId="0" xfId="0" applyFont="1" applyFill="1" applyAlignment="1">
      <alignment vertical="center" wrapText="1"/>
    </xf>
    <xf numFmtId="0" fontId="6" fillId="0" borderId="0" xfId="0" applyFont="1"/>
    <xf numFmtId="0" fontId="25" fillId="0" borderId="0" xfId="0" applyFont="1"/>
    <xf numFmtId="0" fontId="26" fillId="6" borderId="22" xfId="0" applyFont="1" applyFill="1" applyBorder="1" applyAlignment="1" applyProtection="1">
      <alignment horizontal="center" vertical="center"/>
      <protection hidden="1"/>
    </xf>
    <xf numFmtId="0" fontId="21" fillId="0" borderId="23" xfId="0" applyFont="1" applyBorder="1" applyAlignment="1" applyProtection="1">
      <alignment horizontal="center" vertical="center"/>
      <protection hidden="1"/>
    </xf>
    <xf numFmtId="0" fontId="21" fillId="0" borderId="24" xfId="0" applyFont="1" applyBorder="1" applyAlignment="1" applyProtection="1">
      <alignment horizontal="center" vertical="center"/>
      <protection hidden="1"/>
    </xf>
    <xf numFmtId="0" fontId="17" fillId="0" borderId="24" xfId="0" applyFont="1" applyBorder="1" applyAlignment="1" applyProtection="1">
      <alignment horizontal="center" vertical="center"/>
      <protection hidden="1"/>
    </xf>
    <xf numFmtId="0" fontId="17" fillId="0" borderId="25" xfId="0" applyFont="1" applyBorder="1" applyAlignment="1" applyProtection="1">
      <alignment horizontal="center" vertical="center"/>
      <protection hidden="1"/>
    </xf>
    <xf numFmtId="0" fontId="17" fillId="0" borderId="16" xfId="0" applyFont="1" applyBorder="1" applyAlignment="1" applyProtection="1">
      <alignment horizontal="center" vertical="center"/>
      <protection hidden="1"/>
    </xf>
    <xf numFmtId="0" fontId="10" fillId="0" borderId="0" xfId="0" applyFont="1" applyAlignment="1">
      <alignment horizontal="right"/>
    </xf>
    <xf numFmtId="0" fontId="17" fillId="0" borderId="24" xfId="0" applyFont="1" applyBorder="1" applyAlignment="1">
      <alignment horizontal="center" vertical="center"/>
    </xf>
    <xf numFmtId="17" fontId="17" fillId="0" borderId="24" xfId="0" applyNumberFormat="1" applyFont="1" applyBorder="1" applyAlignment="1">
      <alignment horizontal="center" vertical="center"/>
    </xf>
    <xf numFmtId="0" fontId="17" fillId="0" borderId="25" xfId="0" applyFont="1" applyBorder="1" applyAlignment="1">
      <alignment horizontal="center" vertical="center"/>
    </xf>
    <xf numFmtId="0" fontId="18" fillId="5" borderId="16" xfId="0" applyFont="1" applyFill="1" applyBorder="1" applyAlignment="1">
      <alignment horizontal="left" vertical="center"/>
    </xf>
    <xf numFmtId="0" fontId="27" fillId="0" borderId="0" xfId="0" applyFont="1"/>
    <xf numFmtId="0" fontId="26" fillId="0" borderId="12" xfId="0" applyFont="1" applyBorder="1" applyAlignment="1" applyProtection="1">
      <alignment horizontal="center"/>
      <protection locked="0"/>
    </xf>
    <xf numFmtId="165" fontId="18" fillId="0" borderId="1" xfId="0" applyNumberFormat="1" applyFont="1" applyBorder="1" applyAlignment="1" applyProtection="1">
      <alignment horizontal="center" vertical="center"/>
      <protection hidden="1"/>
    </xf>
    <xf numFmtId="0" fontId="17" fillId="0" borderId="33" xfId="0" applyFont="1" applyBorder="1" applyAlignment="1" applyProtection="1">
      <alignment horizontal="center"/>
      <protection hidden="1"/>
    </xf>
    <xf numFmtId="0" fontId="17" fillId="0" borderId="0" xfId="0" applyFont="1" applyAlignment="1" applyProtection="1">
      <alignment horizontal="center"/>
      <protection hidden="1"/>
    </xf>
    <xf numFmtId="0" fontId="17" fillId="0" borderId="34" xfId="0" applyFont="1" applyBorder="1" applyAlignment="1" applyProtection="1">
      <alignment horizontal="center"/>
      <protection hidden="1"/>
    </xf>
    <xf numFmtId="49" fontId="17" fillId="0" borderId="1" xfId="0" applyNumberFormat="1" applyFont="1" applyBorder="1" applyAlignment="1" applyProtection="1">
      <alignment horizontal="left" vertical="center" wrapText="1"/>
      <protection locked="0"/>
    </xf>
    <xf numFmtId="49" fontId="17" fillId="0" borderId="7" xfId="0" applyNumberFormat="1" applyFont="1" applyBorder="1" applyAlignment="1" applyProtection="1">
      <alignment horizontal="left" vertical="center" wrapText="1"/>
      <protection locked="0"/>
    </xf>
    <xf numFmtId="4" fontId="10" fillId="7" borderId="17" xfId="0" applyNumberFormat="1" applyFont="1" applyFill="1" applyBorder="1" applyAlignment="1" applyProtection="1">
      <alignment horizontal="left" vertical="center" wrapText="1"/>
      <protection locked="0"/>
    </xf>
    <xf numFmtId="0" fontId="10" fillId="0" borderId="0" xfId="0" applyFont="1"/>
    <xf numFmtId="164" fontId="17" fillId="0" borderId="37" xfId="0" applyNumberFormat="1" applyFont="1" applyBorder="1" applyAlignment="1" applyProtection="1">
      <alignment vertical="center"/>
      <protection hidden="1"/>
    </xf>
    <xf numFmtId="164" fontId="17" fillId="0" borderId="38" xfId="0" applyNumberFormat="1" applyFont="1" applyBorder="1" applyAlignment="1" applyProtection="1">
      <alignment vertical="center"/>
      <protection hidden="1"/>
    </xf>
    <xf numFmtId="164" fontId="17" fillId="0" borderId="1" xfId="0" applyNumberFormat="1" applyFont="1" applyBorder="1" applyAlignment="1" applyProtection="1">
      <alignment vertical="center"/>
      <protection locked="0"/>
    </xf>
    <xf numFmtId="164" fontId="17" fillId="0" borderId="2" xfId="0" applyNumberFormat="1" applyFont="1" applyBorder="1" applyAlignment="1" applyProtection="1">
      <alignment vertical="center"/>
      <protection locked="0"/>
    </xf>
    <xf numFmtId="165" fontId="18" fillId="0" borderId="37" xfId="0" applyNumberFormat="1" applyFont="1" applyBorder="1" applyAlignment="1" applyProtection="1">
      <alignment horizontal="center" vertical="center"/>
      <protection hidden="1"/>
    </xf>
    <xf numFmtId="165" fontId="18" fillId="6" borderId="41" xfId="0" applyNumberFormat="1" applyFont="1" applyFill="1" applyBorder="1" applyAlignment="1" applyProtection="1">
      <alignment horizontal="center" vertical="center"/>
      <protection hidden="1"/>
    </xf>
    <xf numFmtId="165" fontId="18" fillId="5" borderId="18" xfId="0" applyNumberFormat="1" applyFont="1" applyFill="1" applyBorder="1" applyAlignment="1" applyProtection="1">
      <alignment horizontal="center" vertical="center"/>
      <protection hidden="1"/>
    </xf>
    <xf numFmtId="165" fontId="18" fillId="5" borderId="20" xfId="0" applyNumberFormat="1" applyFont="1" applyFill="1" applyBorder="1" applyAlignment="1" applyProtection="1">
      <alignment horizontal="center" vertical="center"/>
      <protection hidden="1"/>
    </xf>
    <xf numFmtId="165" fontId="26" fillId="5" borderId="21" xfId="0" applyNumberFormat="1" applyFont="1" applyFill="1" applyBorder="1" applyAlignment="1" applyProtection="1">
      <alignment horizontal="center" vertical="center"/>
      <protection hidden="1"/>
    </xf>
    <xf numFmtId="165" fontId="18" fillId="0" borderId="44" xfId="0" applyNumberFormat="1" applyFont="1" applyBorder="1" applyAlignment="1" applyProtection="1">
      <alignment horizontal="center" vertical="center"/>
      <protection hidden="1"/>
    </xf>
    <xf numFmtId="0" fontId="28" fillId="0" borderId="16" xfId="0" applyFont="1" applyBorder="1" applyAlignment="1" applyProtection="1">
      <alignment horizontal="center" vertical="center"/>
      <protection locked="0"/>
    </xf>
    <xf numFmtId="166" fontId="17" fillId="0" borderId="0" xfId="0" applyNumberFormat="1" applyFont="1" applyProtection="1">
      <protection locked="0"/>
    </xf>
    <xf numFmtId="0" fontId="17" fillId="0" borderId="0" xfId="0" applyFont="1" applyAlignment="1" applyProtection="1">
      <alignment horizontal="right"/>
      <protection locked="0"/>
    </xf>
    <xf numFmtId="167" fontId="17" fillId="0" borderId="0" xfId="0" applyNumberFormat="1" applyFont="1" applyProtection="1">
      <protection locked="0"/>
    </xf>
    <xf numFmtId="165" fontId="5" fillId="6" borderId="55" xfId="0" applyNumberFormat="1" applyFont="1" applyFill="1" applyBorder="1" applyAlignment="1" applyProtection="1">
      <alignment horizontal="center" vertical="center"/>
      <protection hidden="1"/>
    </xf>
    <xf numFmtId="164" fontId="23" fillId="4" borderId="15" xfId="0" applyNumberFormat="1" applyFont="1" applyFill="1" applyBorder="1" applyAlignment="1" applyProtection="1">
      <alignment vertical="center"/>
      <protection hidden="1"/>
    </xf>
    <xf numFmtId="165" fontId="18" fillId="0" borderId="23" xfId="0" applyNumberFormat="1" applyFont="1" applyBorder="1" applyAlignment="1" applyProtection="1">
      <alignment horizontal="center" vertical="center"/>
      <protection hidden="1"/>
    </xf>
    <xf numFmtId="165" fontId="18" fillId="0" borderId="6" xfId="0" applyNumberFormat="1" applyFont="1" applyBorder="1" applyAlignment="1" applyProtection="1">
      <alignment horizontal="center" vertical="center"/>
      <protection hidden="1"/>
    </xf>
    <xf numFmtId="165" fontId="24" fillId="4" borderId="3" xfId="0" applyNumberFormat="1" applyFont="1" applyFill="1" applyBorder="1" applyAlignment="1" applyProtection="1">
      <alignment horizontal="center" vertical="center"/>
      <protection hidden="1"/>
    </xf>
    <xf numFmtId="165" fontId="18" fillId="0" borderId="24" xfId="0" applyNumberFormat="1" applyFont="1" applyBorder="1" applyAlignment="1" applyProtection="1">
      <alignment horizontal="center" vertical="center"/>
      <protection hidden="1"/>
    </xf>
    <xf numFmtId="165" fontId="24" fillId="4" borderId="17" xfId="0" applyNumberFormat="1" applyFont="1" applyFill="1" applyBorder="1" applyAlignment="1" applyProtection="1">
      <alignment horizontal="center" vertical="center"/>
      <protection hidden="1"/>
    </xf>
    <xf numFmtId="165" fontId="26" fillId="2" borderId="52" xfId="0" applyNumberFormat="1" applyFont="1" applyFill="1" applyBorder="1" applyAlignment="1" applyProtection="1">
      <alignment horizontal="center" vertical="center"/>
      <protection locked="0"/>
    </xf>
    <xf numFmtId="165" fontId="11" fillId="6" borderId="37" xfId="0" applyNumberFormat="1" applyFont="1" applyFill="1" applyBorder="1" applyAlignment="1" applyProtection="1">
      <alignment horizontal="center" vertical="center"/>
      <protection hidden="1"/>
    </xf>
    <xf numFmtId="165" fontId="5" fillId="5" borderId="25" xfId="0" applyNumberFormat="1" applyFont="1" applyFill="1" applyBorder="1" applyAlignment="1" applyProtection="1">
      <alignment horizontal="center" vertical="center"/>
      <protection hidden="1"/>
    </xf>
    <xf numFmtId="165" fontId="5" fillId="5" borderId="7" xfId="0" applyNumberFormat="1" applyFont="1" applyFill="1" applyBorder="1" applyAlignment="1" applyProtection="1">
      <alignment horizontal="center" vertical="center"/>
      <protection hidden="1"/>
    </xf>
    <xf numFmtId="164" fontId="23" fillId="4" borderId="12" xfId="0" applyNumberFormat="1" applyFont="1" applyFill="1" applyBorder="1" applyAlignment="1" applyProtection="1">
      <alignment vertical="center"/>
      <protection hidden="1"/>
    </xf>
    <xf numFmtId="168" fontId="17" fillId="0" borderId="0" xfId="0" applyNumberFormat="1" applyFont="1" applyProtection="1">
      <protection locked="0"/>
    </xf>
    <xf numFmtId="0" fontId="7" fillId="7" borderId="8" xfId="0" applyFont="1" applyFill="1" applyBorder="1" applyAlignment="1" applyProtection="1">
      <alignment horizontal="center" vertical="center" wrapText="1"/>
      <protection hidden="1"/>
    </xf>
    <xf numFmtId="0" fontId="7" fillId="7" borderId="53" xfId="0" applyFont="1" applyFill="1" applyBorder="1" applyAlignment="1" applyProtection="1">
      <alignment horizontal="center" vertical="center" wrapText="1"/>
      <protection hidden="1"/>
    </xf>
    <xf numFmtId="0" fontId="7" fillId="7" borderId="41" xfId="0" applyFont="1" applyFill="1" applyBorder="1" applyAlignment="1" applyProtection="1">
      <alignment horizontal="center" vertical="center" wrapText="1"/>
      <protection hidden="1"/>
    </xf>
    <xf numFmtId="0" fontId="7" fillId="2" borderId="56" xfId="0" applyFont="1" applyFill="1" applyBorder="1" applyAlignment="1" applyProtection="1">
      <alignment horizontal="center" vertical="center" wrapText="1"/>
      <protection locked="0"/>
    </xf>
    <xf numFmtId="0" fontId="7" fillId="2" borderId="30" xfId="0" applyFont="1" applyFill="1" applyBorder="1" applyAlignment="1" applyProtection="1">
      <alignment horizontal="center" vertical="center" wrapText="1"/>
      <protection locked="0"/>
    </xf>
    <xf numFmtId="0" fontId="10" fillId="7" borderId="53" xfId="0" applyFont="1" applyFill="1" applyBorder="1" applyAlignment="1">
      <alignment horizontal="center" vertical="center" wrapText="1"/>
    </xf>
    <xf numFmtId="0" fontId="10" fillId="7" borderId="8" xfId="0" applyFont="1" applyFill="1" applyBorder="1" applyAlignment="1">
      <alignment horizontal="center" vertical="center" wrapText="1"/>
    </xf>
    <xf numFmtId="0" fontId="7" fillId="2" borderId="32" xfId="0" applyFont="1" applyFill="1" applyBorder="1" applyAlignment="1" applyProtection="1">
      <alignment horizontal="center" vertical="center" wrapText="1"/>
      <protection locked="0"/>
    </xf>
    <xf numFmtId="0" fontId="10" fillId="7" borderId="41" xfId="0" applyFont="1" applyFill="1" applyBorder="1" applyAlignment="1">
      <alignment horizontal="center" vertical="center" wrapText="1"/>
    </xf>
    <xf numFmtId="4" fontId="9" fillId="3" borderId="41" xfId="0" applyNumberFormat="1" applyFont="1" applyFill="1" applyBorder="1" applyAlignment="1" applyProtection="1">
      <alignment vertical="center"/>
      <protection hidden="1"/>
    </xf>
    <xf numFmtId="164" fontId="23" fillId="4" borderId="42" xfId="0" applyNumberFormat="1" applyFont="1" applyFill="1" applyBorder="1" applyAlignment="1" applyProtection="1">
      <alignment vertical="center"/>
      <protection hidden="1"/>
    </xf>
    <xf numFmtId="4" fontId="10" fillId="7" borderId="23" xfId="0" applyNumberFormat="1" applyFont="1" applyFill="1" applyBorder="1" applyAlignment="1" applyProtection="1">
      <alignment horizontal="left" vertical="center" wrapText="1"/>
      <protection locked="0"/>
    </xf>
    <xf numFmtId="4" fontId="10" fillId="7" borderId="3" xfId="0" applyNumberFormat="1" applyFont="1" applyFill="1" applyBorder="1" applyAlignment="1" applyProtection="1">
      <alignment horizontal="left" vertical="center" wrapText="1"/>
      <protection locked="0"/>
    </xf>
    <xf numFmtId="4" fontId="10" fillId="7" borderId="24" xfId="0" applyNumberFormat="1" applyFont="1" applyFill="1" applyBorder="1" applyAlignment="1" applyProtection="1">
      <alignment horizontal="left" vertical="center" wrapText="1"/>
      <protection locked="0"/>
    </xf>
    <xf numFmtId="4" fontId="10" fillId="7" borderId="25" xfId="0" applyNumberFormat="1" applyFont="1" applyFill="1" applyBorder="1" applyAlignment="1" applyProtection="1">
      <alignment horizontal="left" vertical="center" wrapText="1"/>
      <protection locked="0"/>
    </xf>
    <xf numFmtId="4" fontId="10" fillId="7" borderId="12" xfId="0" applyNumberFormat="1" applyFont="1" applyFill="1" applyBorder="1" applyAlignment="1" applyProtection="1">
      <alignment horizontal="left" vertical="center" wrapText="1"/>
      <protection locked="0"/>
    </xf>
    <xf numFmtId="4" fontId="18" fillId="3" borderId="41" xfId="0" applyNumberFormat="1" applyFont="1" applyFill="1" applyBorder="1" applyAlignment="1" applyProtection="1">
      <alignment vertical="center"/>
      <protection locked="0"/>
    </xf>
    <xf numFmtId="0" fontId="17" fillId="7" borderId="12" xfId="0" applyFont="1" applyFill="1" applyBorder="1" applyAlignment="1" applyProtection="1">
      <alignment horizontal="left" vertical="center" wrapText="1"/>
      <protection locked="0"/>
    </xf>
    <xf numFmtId="4" fontId="9" fillId="3" borderId="41" xfId="0" applyNumberFormat="1" applyFont="1" applyFill="1" applyBorder="1" applyAlignment="1" applyProtection="1">
      <alignment vertical="center"/>
      <protection locked="0"/>
    </xf>
    <xf numFmtId="0" fontId="17" fillId="7" borderId="25" xfId="0" applyFont="1" applyFill="1" applyBorder="1" applyAlignment="1" applyProtection="1">
      <alignment horizontal="left" vertical="center" wrapText="1"/>
      <protection locked="0"/>
    </xf>
    <xf numFmtId="0" fontId="17" fillId="2" borderId="0" xfId="0" applyFont="1" applyFill="1" applyAlignment="1" applyProtection="1">
      <alignment horizontal="right" vertical="center"/>
      <protection locked="0"/>
    </xf>
    <xf numFmtId="165" fontId="22" fillId="3" borderId="16" xfId="0" applyNumberFormat="1" applyFont="1" applyFill="1" applyBorder="1" applyAlignment="1" applyProtection="1">
      <alignment horizontal="center" vertical="center"/>
      <protection locked="0"/>
    </xf>
    <xf numFmtId="0" fontId="17" fillId="2" borderId="4" xfId="0" applyFont="1" applyFill="1" applyBorder="1" applyAlignment="1" applyProtection="1">
      <alignment horizontal="right" vertical="center"/>
      <protection locked="0"/>
    </xf>
    <xf numFmtId="0" fontId="18" fillId="3" borderId="18" xfId="0" applyFont="1" applyFill="1" applyBorder="1" applyAlignment="1" applyProtection="1">
      <alignment horizontal="center" vertical="center"/>
      <protection hidden="1"/>
    </xf>
    <xf numFmtId="164" fontId="18" fillId="3" borderId="21" xfId="0" applyNumberFormat="1" applyFont="1" applyFill="1" applyBorder="1" applyAlignment="1" applyProtection="1">
      <alignment vertical="center"/>
      <protection hidden="1"/>
    </xf>
    <xf numFmtId="0" fontId="17" fillId="0" borderId="1" xfId="0" applyFont="1" applyBorder="1" applyAlignment="1">
      <alignment horizontal="center" vertical="center"/>
    </xf>
    <xf numFmtId="164" fontId="17" fillId="0" borderId="1" xfId="0" applyNumberFormat="1" applyFont="1" applyBorder="1" applyAlignment="1" applyProtection="1">
      <alignment vertical="center"/>
      <protection hidden="1"/>
    </xf>
    <xf numFmtId="164" fontId="18" fillId="3" borderId="18" xfId="0" applyNumberFormat="1" applyFont="1" applyFill="1" applyBorder="1" applyAlignment="1" applyProtection="1">
      <alignment vertical="center"/>
      <protection hidden="1"/>
    </xf>
    <xf numFmtId="164" fontId="18" fillId="3" borderId="20" xfId="0" applyNumberFormat="1" applyFont="1" applyFill="1" applyBorder="1" applyAlignment="1" applyProtection="1">
      <alignment vertical="center"/>
      <protection hidden="1"/>
    </xf>
    <xf numFmtId="0" fontId="0" fillId="0" borderId="0" xfId="0" applyProtection="1">
      <protection locked="0"/>
    </xf>
    <xf numFmtId="49" fontId="33" fillId="0" borderId="59" xfId="0" applyNumberFormat="1" applyFont="1" applyBorder="1" applyAlignment="1" applyProtection="1">
      <alignment horizontal="center" vertical="center" wrapText="1"/>
      <protection locked="0"/>
    </xf>
    <xf numFmtId="0" fontId="33" fillId="0" borderId="59" xfId="0" applyFont="1" applyBorder="1" applyAlignment="1" applyProtection="1">
      <alignment horizontal="center" vertical="center" wrapText="1"/>
      <protection locked="0"/>
    </xf>
    <xf numFmtId="4" fontId="0" fillId="0" borderId="59" xfId="0" applyNumberFormat="1" applyBorder="1" applyAlignment="1" applyProtection="1">
      <alignment horizontal="center" vertical="center" wrapText="1"/>
      <protection locked="0"/>
    </xf>
    <xf numFmtId="49" fontId="33" fillId="0" borderId="1" xfId="0" applyNumberFormat="1" applyFont="1" applyBorder="1" applyAlignment="1" applyProtection="1">
      <alignment horizontal="center" vertical="center" wrapText="1"/>
      <protection locked="0"/>
    </xf>
    <xf numFmtId="4" fontId="0" fillId="0" borderId="1" xfId="0" applyNumberFormat="1" applyBorder="1" applyAlignment="1" applyProtection="1">
      <alignment horizontal="center" vertical="center" wrapText="1"/>
      <protection locked="0"/>
    </xf>
    <xf numFmtId="0" fontId="33" fillId="0" borderId="1" xfId="0" applyFont="1" applyBorder="1" applyAlignment="1" applyProtection="1">
      <alignment horizontal="center" vertical="center" wrapText="1"/>
      <protection locked="0"/>
    </xf>
    <xf numFmtId="0" fontId="39" fillId="9" borderId="13" xfId="0" applyFont="1" applyFill="1" applyBorder="1" applyAlignment="1">
      <alignment horizontal="center" vertical="center" wrapText="1"/>
    </xf>
    <xf numFmtId="0" fontId="38" fillId="9" borderId="13" xfId="0" applyFont="1" applyFill="1" applyBorder="1" applyAlignment="1">
      <alignment horizontal="center" vertical="center" wrapText="1"/>
    </xf>
    <xf numFmtId="0" fontId="38" fillId="9" borderId="16" xfId="0" applyFont="1" applyFill="1" applyBorder="1" applyAlignment="1">
      <alignment horizontal="center" vertical="center" wrapText="1"/>
    </xf>
    <xf numFmtId="0" fontId="37" fillId="0" borderId="0" xfId="0" applyFont="1" applyAlignment="1">
      <alignment vertical="center"/>
    </xf>
    <xf numFmtId="0" fontId="37" fillId="0" borderId="0" xfId="0" applyFont="1"/>
    <xf numFmtId="0" fontId="35" fillId="0" borderId="0" xfId="0" applyFont="1"/>
    <xf numFmtId="0" fontId="40" fillId="0" borderId="0" xfId="0" applyFont="1"/>
    <xf numFmtId="0" fontId="32" fillId="0" borderId="0" xfId="0" applyFont="1"/>
    <xf numFmtId="49" fontId="17" fillId="0" borderId="59" xfId="0" applyNumberFormat="1" applyFont="1" applyBorder="1" applyAlignment="1" applyProtection="1">
      <alignment horizontal="left" vertical="center" wrapText="1"/>
      <protection locked="0"/>
    </xf>
    <xf numFmtId="3" fontId="17" fillId="0" borderId="59" xfId="0" applyNumberFormat="1" applyFont="1" applyBorder="1" applyAlignment="1" applyProtection="1">
      <alignment horizontal="right" vertical="center"/>
      <protection locked="0"/>
    </xf>
    <xf numFmtId="3" fontId="10" fillId="0" borderId="1" xfId="0" applyNumberFormat="1" applyFont="1" applyBorder="1" applyAlignment="1" applyProtection="1">
      <alignment horizontal="right" vertical="center"/>
      <protection locked="0"/>
    </xf>
    <xf numFmtId="3" fontId="17" fillId="0" borderId="1" xfId="0" applyNumberFormat="1" applyFont="1" applyBorder="1" applyAlignment="1" applyProtection="1">
      <alignment horizontal="right" vertical="center"/>
      <protection locked="0"/>
    </xf>
    <xf numFmtId="164" fontId="18" fillId="3" borderId="50" xfId="0" applyNumberFormat="1" applyFont="1" applyFill="1" applyBorder="1" applyAlignment="1" applyProtection="1">
      <alignment horizontal="right" vertical="center"/>
      <protection hidden="1"/>
    </xf>
    <xf numFmtId="164" fontId="18" fillId="3" borderId="19" xfId="0" applyNumberFormat="1" applyFont="1" applyFill="1" applyBorder="1" applyAlignment="1" applyProtection="1">
      <alignment horizontal="right" vertical="center"/>
      <protection hidden="1"/>
    </xf>
    <xf numFmtId="164" fontId="18" fillId="3" borderId="51" xfId="0" applyNumberFormat="1" applyFont="1" applyFill="1" applyBorder="1" applyAlignment="1" applyProtection="1">
      <alignment horizontal="right" vertical="center"/>
      <protection hidden="1"/>
    </xf>
    <xf numFmtId="0" fontId="17" fillId="0" borderId="1" xfId="0" applyFont="1" applyBorder="1" applyAlignment="1" applyProtection="1">
      <alignment horizontal="left" vertical="center"/>
      <protection locked="0"/>
    </xf>
    <xf numFmtId="0" fontId="17" fillId="0" borderId="7" xfId="0" applyFont="1" applyBorder="1" applyAlignment="1" applyProtection="1">
      <alignment horizontal="left" vertical="center"/>
      <protection locked="0"/>
    </xf>
    <xf numFmtId="0" fontId="18" fillId="3" borderId="50" xfId="0" applyFont="1" applyFill="1" applyBorder="1" applyAlignment="1" applyProtection="1">
      <alignment horizontal="left" vertical="center"/>
      <protection hidden="1"/>
    </xf>
    <xf numFmtId="0" fontId="18" fillId="3" borderId="51" xfId="0" applyFont="1" applyFill="1" applyBorder="1" applyAlignment="1" applyProtection="1">
      <alignment horizontal="left" vertical="center"/>
      <protection hidden="1"/>
    </xf>
    <xf numFmtId="0" fontId="17" fillId="0" borderId="0" xfId="0" applyFont="1" applyAlignment="1" applyProtection="1">
      <alignment horizontal="center"/>
      <protection locked="0"/>
    </xf>
    <xf numFmtId="0" fontId="31" fillId="0" borderId="19" xfId="0" applyFont="1" applyBorder="1" applyAlignment="1" applyProtection="1">
      <alignment horizontal="left"/>
      <protection locked="0"/>
    </xf>
    <xf numFmtId="164" fontId="17" fillId="0" borderId="1" xfId="0" applyNumberFormat="1" applyFont="1" applyBorder="1" applyAlignment="1" applyProtection="1">
      <alignment horizontal="center" vertical="center"/>
      <protection locked="0"/>
    </xf>
    <xf numFmtId="164" fontId="17" fillId="0" borderId="7" xfId="0" applyNumberFormat="1" applyFont="1" applyBorder="1" applyAlignment="1" applyProtection="1">
      <alignment horizontal="center" vertical="center"/>
      <protection locked="0"/>
    </xf>
    <xf numFmtId="14" fontId="15" fillId="0" borderId="0" xfId="0" applyNumberFormat="1" applyFont="1" applyAlignment="1" applyProtection="1">
      <alignment horizontal="left"/>
      <protection locked="0"/>
    </xf>
    <xf numFmtId="0" fontId="5" fillId="6" borderId="35" xfId="0" applyFont="1" applyFill="1" applyBorder="1" applyAlignment="1" applyProtection="1">
      <alignment horizontal="left" vertical="center"/>
      <protection hidden="1"/>
    </xf>
    <xf numFmtId="0" fontId="5" fillId="6" borderId="11" xfId="0" applyFont="1" applyFill="1" applyBorder="1" applyAlignment="1" applyProtection="1">
      <alignment horizontal="left" vertical="center"/>
      <protection hidden="1"/>
    </xf>
    <xf numFmtId="0" fontId="11" fillId="6" borderId="22" xfId="0" applyFont="1" applyFill="1" applyBorder="1" applyAlignment="1" applyProtection="1">
      <alignment horizontal="left" vertical="center"/>
      <protection hidden="1"/>
    </xf>
    <xf numFmtId="0" fontId="11" fillId="6" borderId="10" xfId="0" applyFont="1" applyFill="1" applyBorder="1" applyAlignment="1" applyProtection="1">
      <alignment horizontal="left" vertical="center"/>
      <protection hidden="1"/>
    </xf>
    <xf numFmtId="0" fontId="11" fillId="6" borderId="46" xfId="0" applyFont="1" applyFill="1" applyBorder="1" applyAlignment="1" applyProtection="1">
      <alignment horizontal="left" vertical="center"/>
      <protection hidden="1"/>
    </xf>
    <xf numFmtId="0" fontId="21" fillId="0" borderId="36" xfId="0" applyFont="1" applyBorder="1" applyAlignment="1" applyProtection="1">
      <alignment horizontal="center" vertical="center"/>
      <protection hidden="1"/>
    </xf>
    <xf numFmtId="0" fontId="21" fillId="0" borderId="37" xfId="0" applyFont="1" applyBorder="1" applyAlignment="1" applyProtection="1">
      <alignment horizontal="center" vertical="center"/>
      <protection hidden="1"/>
    </xf>
    <xf numFmtId="0" fontId="21" fillId="0" borderId="38" xfId="0" applyFont="1" applyBorder="1" applyAlignment="1" applyProtection="1">
      <alignment horizontal="center" vertical="center"/>
      <protection hidden="1"/>
    </xf>
    <xf numFmtId="0" fontId="21" fillId="0" borderId="27" xfId="0" applyFont="1" applyBorder="1" applyAlignment="1" applyProtection="1">
      <alignment horizontal="left" vertical="center" wrapText="1"/>
      <protection hidden="1"/>
    </xf>
    <xf numFmtId="0" fontId="21" fillId="0" borderId="47" xfId="0" applyFont="1" applyBorder="1" applyAlignment="1" applyProtection="1">
      <alignment horizontal="left" vertical="center" wrapText="1"/>
      <protection hidden="1"/>
    </xf>
    <xf numFmtId="0" fontId="21" fillId="0" borderId="48" xfId="0" applyFont="1" applyBorder="1" applyAlignment="1" applyProtection="1">
      <alignment horizontal="left" vertical="center" wrapText="1"/>
      <protection hidden="1"/>
    </xf>
    <xf numFmtId="0" fontId="21" fillId="0" borderId="28" xfId="0" applyFont="1" applyBorder="1" applyAlignment="1" applyProtection="1">
      <alignment horizontal="left" vertical="center" wrapText="1"/>
      <protection hidden="1"/>
    </xf>
    <xf numFmtId="0" fontId="21" fillId="0" borderId="45" xfId="0" applyFont="1" applyBorder="1" applyAlignment="1" applyProtection="1">
      <alignment horizontal="left" vertical="center" wrapText="1"/>
      <protection hidden="1"/>
    </xf>
    <xf numFmtId="0" fontId="21" fillId="0" borderId="9" xfId="0" applyFont="1" applyBorder="1" applyAlignment="1" applyProtection="1">
      <alignment horizontal="left" vertical="center" wrapText="1"/>
      <protection hidden="1"/>
    </xf>
    <xf numFmtId="0" fontId="11" fillId="6" borderId="29" xfId="0" applyFont="1" applyFill="1" applyBorder="1" applyAlignment="1" applyProtection="1">
      <alignment horizontal="left" vertical="center"/>
      <protection hidden="1"/>
    </xf>
    <xf numFmtId="0" fontId="11" fillId="6" borderId="39" xfId="0" applyFont="1" applyFill="1" applyBorder="1" applyAlignment="1" applyProtection="1">
      <alignment horizontal="left" vertical="center"/>
      <protection hidden="1"/>
    </xf>
    <xf numFmtId="0" fontId="11" fillId="6" borderId="43" xfId="0" applyFont="1" applyFill="1" applyBorder="1" applyAlignment="1" applyProtection="1">
      <alignment horizontal="left" vertical="center"/>
      <protection hidden="1"/>
    </xf>
    <xf numFmtId="0" fontId="10" fillId="0" borderId="19" xfId="0" applyFont="1" applyBorder="1" applyAlignment="1">
      <alignment horizontal="right"/>
    </xf>
    <xf numFmtId="164" fontId="17" fillId="0" borderId="37" xfId="0" applyNumberFormat="1" applyFont="1" applyBorder="1" applyAlignment="1" applyProtection="1">
      <alignment horizontal="center" vertical="center"/>
      <protection locked="0"/>
    </xf>
    <xf numFmtId="164" fontId="17" fillId="0" borderId="9" xfId="0" applyNumberFormat="1" applyFont="1" applyBorder="1" applyAlignment="1" applyProtection="1">
      <alignment horizontal="center" vertical="center"/>
      <protection locked="0"/>
    </xf>
    <xf numFmtId="0" fontId="17" fillId="0" borderId="37" xfId="0" applyFont="1" applyBorder="1" applyAlignment="1" applyProtection="1">
      <alignment horizontal="left" vertical="center"/>
      <protection locked="0"/>
    </xf>
    <xf numFmtId="0" fontId="17" fillId="0" borderId="9" xfId="0" applyFont="1" applyBorder="1" applyAlignment="1" applyProtection="1">
      <alignment horizontal="left" vertical="center"/>
      <protection locked="0"/>
    </xf>
    <xf numFmtId="0" fontId="7" fillId="7" borderId="36" xfId="0" applyFont="1" applyFill="1" applyBorder="1" applyAlignment="1" applyProtection="1">
      <alignment horizontal="center" vertical="center" wrapText="1"/>
      <protection hidden="1"/>
    </xf>
    <xf numFmtId="0" fontId="7" fillId="7" borderId="12" xfId="0" applyFont="1" applyFill="1" applyBorder="1" applyAlignment="1" applyProtection="1">
      <alignment horizontal="center" vertical="center" wrapText="1"/>
      <protection hidden="1"/>
    </xf>
    <xf numFmtId="0" fontId="19" fillId="0" borderId="57" xfId="0" applyFont="1" applyBorder="1" applyAlignment="1">
      <alignment horizontal="center" wrapText="1"/>
    </xf>
    <xf numFmtId="0" fontId="19" fillId="0" borderId="54" xfId="0" applyFont="1" applyBorder="1" applyAlignment="1">
      <alignment horizontal="center" wrapText="1"/>
    </xf>
    <xf numFmtId="0" fontId="19" fillId="0" borderId="58" xfId="0" applyFont="1" applyBorder="1" applyAlignment="1">
      <alignment horizontal="center" wrapText="1"/>
    </xf>
    <xf numFmtId="0" fontId="30" fillId="7" borderId="27" xfId="0" applyFont="1" applyFill="1" applyBorder="1" applyAlignment="1">
      <alignment horizontal="center" vertical="center" wrapText="1"/>
    </xf>
    <xf numFmtId="0" fontId="30" fillId="7" borderId="47" xfId="0" applyFont="1" applyFill="1" applyBorder="1" applyAlignment="1">
      <alignment horizontal="center" vertical="center" wrapText="1"/>
    </xf>
    <xf numFmtId="0" fontId="30" fillId="7" borderId="31" xfId="0" applyFont="1" applyFill="1" applyBorder="1" applyAlignment="1">
      <alignment horizontal="center" vertical="center" wrapText="1"/>
    </xf>
    <xf numFmtId="0" fontId="7" fillId="7" borderId="23" xfId="0" applyFont="1" applyFill="1" applyBorder="1" applyAlignment="1" applyProtection="1">
      <alignment horizontal="center" vertical="center" wrapText="1"/>
      <protection hidden="1"/>
    </xf>
    <xf numFmtId="0" fontId="7" fillId="7" borderId="25" xfId="0" applyFont="1" applyFill="1" applyBorder="1" applyAlignment="1" applyProtection="1">
      <alignment horizontal="center" vertical="center" wrapText="1"/>
      <protection hidden="1"/>
    </xf>
    <xf numFmtId="0" fontId="7" fillId="7" borderId="6" xfId="0" applyFont="1" applyFill="1" applyBorder="1" applyAlignment="1" applyProtection="1">
      <alignment horizontal="center" vertical="center" wrapText="1"/>
      <protection hidden="1"/>
    </xf>
    <xf numFmtId="0" fontId="7" fillId="7" borderId="7" xfId="0" applyFont="1" applyFill="1" applyBorder="1" applyAlignment="1" applyProtection="1">
      <alignment horizontal="center" vertical="center" wrapText="1"/>
      <protection hidden="1"/>
    </xf>
    <xf numFmtId="0" fontId="7" fillId="7" borderId="50" xfId="0" applyFont="1" applyFill="1" applyBorder="1" applyAlignment="1" applyProtection="1">
      <alignment horizontal="center" vertical="center" wrapText="1"/>
      <protection hidden="1"/>
    </xf>
    <xf numFmtId="0" fontId="7" fillId="7" borderId="51" xfId="0" applyFont="1" applyFill="1" applyBorder="1" applyAlignment="1" applyProtection="1">
      <alignment horizontal="center" vertical="center" wrapText="1"/>
      <protection hidden="1"/>
    </xf>
    <xf numFmtId="0" fontId="7" fillId="7" borderId="49" xfId="0" applyFont="1" applyFill="1" applyBorder="1" applyAlignment="1" applyProtection="1">
      <alignment horizontal="center" vertical="center" wrapText="1"/>
      <protection hidden="1"/>
    </xf>
    <xf numFmtId="0" fontId="7" fillId="7" borderId="46" xfId="0" applyFont="1" applyFill="1" applyBorder="1" applyAlignment="1" applyProtection="1">
      <alignment horizontal="center" vertical="center" wrapText="1"/>
      <protection hidden="1"/>
    </xf>
    <xf numFmtId="0" fontId="7" fillId="7" borderId="21" xfId="0" applyFont="1" applyFill="1" applyBorder="1" applyAlignment="1" applyProtection="1">
      <alignment horizontal="center" vertical="center" wrapText="1"/>
      <protection hidden="1"/>
    </xf>
    <xf numFmtId="0" fontId="7" fillId="7" borderId="30" xfId="0" applyFont="1" applyFill="1" applyBorder="1" applyAlignment="1" applyProtection="1">
      <alignment horizontal="center" vertical="center" wrapText="1"/>
      <protection hidden="1"/>
    </xf>
    <xf numFmtId="0" fontId="29" fillId="4" borderId="51" xfId="0" applyFont="1" applyFill="1" applyBorder="1" applyAlignment="1" applyProtection="1">
      <alignment horizontal="center" vertical="center" wrapText="1"/>
      <protection hidden="1"/>
    </xf>
    <xf numFmtId="0" fontId="29" fillId="4" borderId="32" xfId="0" applyFont="1" applyFill="1" applyBorder="1" applyAlignment="1" applyProtection="1">
      <alignment horizontal="center" vertical="center" wrapText="1"/>
      <protection hidden="1"/>
    </xf>
    <xf numFmtId="0" fontId="10" fillId="0" borderId="0" xfId="0" applyFont="1" applyAlignment="1">
      <alignment horizontal="center"/>
    </xf>
    <xf numFmtId="0" fontId="14" fillId="8" borderId="0" xfId="0" applyFont="1" applyFill="1" applyAlignment="1">
      <alignment horizontal="center" vertical="center" wrapText="1"/>
    </xf>
    <xf numFmtId="0" fontId="17" fillId="0" borderId="0" xfId="0" applyFont="1" applyAlignment="1">
      <alignment horizontal="left" wrapText="1"/>
    </xf>
    <xf numFmtId="0" fontId="17" fillId="0" borderId="0" xfId="0" applyFont="1" applyAlignment="1" applyProtection="1">
      <alignment horizontal="left" wrapText="1"/>
      <protection locked="0"/>
    </xf>
    <xf numFmtId="0" fontId="18" fillId="0" borderId="23" xfId="0" applyFont="1" applyBorder="1" applyAlignment="1">
      <alignment horizontal="left"/>
    </xf>
    <xf numFmtId="0" fontId="18" fillId="0" borderId="6" xfId="0" applyFont="1" applyBorder="1" applyAlignment="1">
      <alignment horizontal="left"/>
    </xf>
    <xf numFmtId="0" fontId="18" fillId="0" borderId="48" xfId="0" applyFont="1" applyBorder="1" applyAlignment="1" applyProtection="1">
      <alignment horizontal="left" vertical="top"/>
      <protection locked="0"/>
    </xf>
    <xf numFmtId="0" fontId="18" fillId="0" borderId="6" xfId="0" applyFont="1" applyBorder="1" applyAlignment="1" applyProtection="1">
      <alignment horizontal="left" vertical="top"/>
      <protection locked="0"/>
    </xf>
    <xf numFmtId="0" fontId="18" fillId="0" borderId="3" xfId="0" applyFont="1" applyBorder="1" applyAlignment="1" applyProtection="1">
      <alignment horizontal="left" vertical="top"/>
      <protection locked="0"/>
    </xf>
    <xf numFmtId="0" fontId="18" fillId="0" borderId="24" xfId="0" applyFont="1" applyBorder="1" applyAlignment="1">
      <alignment horizontal="left"/>
    </xf>
    <xf numFmtId="0" fontId="18" fillId="0" borderId="1" xfId="0" applyFont="1" applyBorder="1" applyAlignment="1">
      <alignment horizontal="left"/>
    </xf>
    <xf numFmtId="0" fontId="18" fillId="0" borderId="9" xfId="0" applyFont="1" applyBorder="1" applyAlignment="1" applyProtection="1">
      <alignment horizontal="left" vertical="top"/>
      <protection locked="0"/>
    </xf>
    <xf numFmtId="0" fontId="18" fillId="0" borderId="1" xfId="0" applyFont="1" applyBorder="1" applyAlignment="1" applyProtection="1">
      <alignment horizontal="left" vertical="top"/>
      <protection locked="0"/>
    </xf>
    <xf numFmtId="0" fontId="18" fillId="0" borderId="17" xfId="0" applyFont="1" applyBorder="1" applyAlignment="1" applyProtection="1">
      <alignment horizontal="left" vertical="top"/>
      <protection locked="0"/>
    </xf>
    <xf numFmtId="0" fontId="18" fillId="0" borderId="29" xfId="0" applyFont="1" applyBorder="1" applyAlignment="1">
      <alignment horizontal="left"/>
    </xf>
    <xf numFmtId="0" fontId="18" fillId="0" borderId="43" xfId="0" applyFont="1" applyBorder="1" applyAlignment="1">
      <alignment horizontal="left"/>
    </xf>
    <xf numFmtId="0" fontId="18" fillId="0" borderId="26" xfId="0" applyFont="1" applyBorder="1" applyAlignment="1">
      <alignment horizontal="left"/>
    </xf>
    <xf numFmtId="0" fontId="18" fillId="0" borderId="2" xfId="0" applyFont="1" applyBorder="1" applyAlignment="1">
      <alignment horizontal="left"/>
    </xf>
    <xf numFmtId="0" fontId="18" fillId="0" borderId="52" xfId="0" applyFont="1" applyBorder="1" applyAlignment="1" applyProtection="1">
      <alignment horizontal="left" vertical="top"/>
      <protection locked="0"/>
    </xf>
    <xf numFmtId="0" fontId="18" fillId="0" borderId="7" xfId="0" applyFont="1" applyBorder="1" applyAlignment="1" applyProtection="1">
      <alignment horizontal="left" vertical="top"/>
      <protection locked="0"/>
    </xf>
    <xf numFmtId="0" fontId="18" fillId="0" borderId="12" xfId="0" applyFont="1" applyBorder="1" applyAlignment="1" applyProtection="1">
      <alignment horizontal="left" vertical="top"/>
      <protection locked="0"/>
    </xf>
    <xf numFmtId="0" fontId="19" fillId="0" borderId="40" xfId="0" applyFont="1" applyBorder="1" applyAlignment="1" applyProtection="1">
      <alignment horizontal="center"/>
      <protection locked="0"/>
    </xf>
    <xf numFmtId="0" fontId="19" fillId="0" borderId="19" xfId="0" applyFont="1" applyBorder="1" applyAlignment="1" applyProtection="1">
      <alignment horizontal="center"/>
      <protection locked="0"/>
    </xf>
    <xf numFmtId="0" fontId="20" fillId="0" borderId="18" xfId="0" applyFont="1" applyBorder="1" applyAlignment="1" applyProtection="1">
      <alignment horizontal="center" vertical="center" wrapText="1"/>
      <protection locked="0"/>
    </xf>
    <xf numFmtId="0" fontId="20" fillId="0" borderId="53" xfId="0" applyFont="1" applyBorder="1" applyAlignment="1" applyProtection="1">
      <alignment horizontal="center" vertical="center" wrapText="1"/>
      <protection locked="0"/>
    </xf>
    <xf numFmtId="0" fontId="34" fillId="0" borderId="23" xfId="0" applyFont="1" applyBorder="1" applyAlignment="1">
      <alignment horizontal="left" vertical="center"/>
    </xf>
    <xf numFmtId="0" fontId="34" fillId="0" borderId="3" xfId="0" applyFont="1" applyBorder="1" applyAlignment="1">
      <alignment horizontal="left" vertical="center"/>
    </xf>
    <xf numFmtId="0" fontId="34" fillId="0" borderId="25" xfId="0" applyFont="1" applyBorder="1" applyAlignment="1">
      <alignment horizontal="left" vertical="center"/>
    </xf>
    <xf numFmtId="0" fontId="34" fillId="0" borderId="12" xfId="0" applyFont="1" applyBorder="1" applyAlignment="1">
      <alignment horizontal="left" vertical="center"/>
    </xf>
    <xf numFmtId="0" fontId="36" fillId="0" borderId="0" xfId="0" applyFont="1" applyAlignment="1">
      <alignment horizontal="center" vertical="center"/>
    </xf>
    <xf numFmtId="0" fontId="0" fillId="0" borderId="11" xfId="0" applyBorder="1" applyAlignment="1" applyProtection="1">
      <alignment horizontal="left"/>
      <protection locked="0"/>
    </xf>
    <xf numFmtId="0" fontId="0" fillId="0" borderId="15" xfId="0" applyBorder="1" applyAlignment="1" applyProtection="1">
      <alignment horizontal="left"/>
      <protection locked="0"/>
    </xf>
  </cellXfs>
  <cellStyles count="2">
    <cellStyle name="Normální 3" xfId="1"/>
    <cellStyle name="Standard" xfId="0" builtinId="0"/>
  </cellStyles>
  <dxfs count="3">
    <dxf>
      <font>
        <b val="0"/>
        <i val="0"/>
        <strike val="0"/>
        <condense val="0"/>
        <extend val="0"/>
        <outline val="0"/>
        <shadow val="0"/>
        <u val="none"/>
        <vertAlign val="baseline"/>
        <sz val="10"/>
        <color theme="1"/>
        <name val="Arial"/>
        <scheme val="none"/>
      </font>
      <protection locked="0" hidden="0"/>
    </dxf>
    <dxf>
      <font>
        <b val="0"/>
        <i val="0"/>
        <strike val="0"/>
        <condense val="0"/>
        <extend val="0"/>
        <outline val="0"/>
        <shadow val="0"/>
        <u val="none"/>
        <vertAlign val="baseline"/>
        <sz val="10"/>
        <color theme="1"/>
        <name val="Arial"/>
        <scheme val="none"/>
      </font>
      <protection locked="0" hidden="0"/>
    </dxf>
    <dxf>
      <font>
        <b val="0"/>
        <i val="0"/>
        <strike val="0"/>
        <condense val="0"/>
        <extend val="0"/>
        <outline val="0"/>
        <shadow val="0"/>
        <u val="none"/>
        <vertAlign val="baseline"/>
        <sz val="10"/>
        <color theme="1"/>
        <name val="Arial"/>
        <scheme val="none"/>
      </font>
      <protection locked="0"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3</xdr:col>
      <xdr:colOff>295275</xdr:colOff>
      <xdr:row>3</xdr:row>
      <xdr:rowOff>0</xdr:rowOff>
    </xdr:to>
    <xdr:pic>
      <xdr:nvPicPr>
        <xdr:cNvPr id="7195" name="Obrázek 1" descr="Ein Bild, das Text, Screenshot, Schrift, Electric Blue (Farbe) enthält.&#10;&#10;Automatisch generierte Beschreibung">
          <a:extLst>
            <a:ext uri="{FF2B5EF4-FFF2-40B4-BE49-F238E27FC236}">
              <a16:creationId xmlns:a16="http://schemas.microsoft.com/office/drawing/2014/main" id="{F0A60A41-45CF-A2EC-55BF-47CF009AE07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5" y="0"/>
          <a:ext cx="4476750" cy="1333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1304925</xdr:colOff>
      <xdr:row>4</xdr:row>
      <xdr:rowOff>131930</xdr:rowOff>
    </xdr:to>
    <xdr:pic>
      <xdr:nvPicPr>
        <xdr:cNvPr id="6" name="Obrázek 1" descr="Ein Bild, das Text, Screenshot, Schrift, Electric Blue (Farbe) enthält.&#10;&#10;Automatisch generierte Beschreibung">
          <a:extLst>
            <a:ext uri="{FF2B5EF4-FFF2-40B4-BE49-F238E27FC236}">
              <a16:creationId xmlns:a16="http://schemas.microsoft.com/office/drawing/2014/main" id="{E394D381-D819-4067-BB5E-39562405A66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3800475" cy="11320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ables/table1.xml><?xml version="1.0" encoding="utf-8"?>
<table xmlns="http://schemas.openxmlformats.org/spreadsheetml/2006/main" id="1" name="Tabulka1" displayName="Tabulka1" ref="R14:R16" totalsRowShown="0" headerRowDxfId="2" dataDxfId="1">
  <autoFilter ref="R14:R16"/>
  <tableColumns count="1">
    <tableColumn id="1" name="DPH" dataDxfId="0"/>
  </tableColumns>
  <tableStyleInfo name="TableStyleMedium2" showFirstColumn="0" showLastColumn="0" showRowStripes="1" showColumnStripes="0"/>
</table>
</file>

<file path=xl/theme/theme1.xml><?xml version="1.0" encoding="utf-8"?>
<a:theme xmlns:a="http://schemas.openxmlformats.org/drawingml/2006/main" name="Moti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Y71"/>
  <sheetViews>
    <sheetView topLeftCell="A32" zoomScale="80" zoomScaleNormal="80" workbookViewId="0">
      <selection activeCell="C8" sqref="C8:H8"/>
    </sheetView>
  </sheetViews>
  <sheetFormatPr baseColWidth="10" defaultColWidth="9.109375" defaultRowHeight="13.2" x14ac:dyDescent="0.25"/>
  <cols>
    <col min="1" max="1" width="7.109375" style="1" customWidth="1"/>
    <col min="2" max="2" width="34.33203125" style="1" customWidth="1"/>
    <col min="3" max="3" width="21.44140625" style="1" customWidth="1"/>
    <col min="4" max="4" width="14.6640625" style="1" customWidth="1"/>
    <col min="5" max="7" width="11.33203125" style="1" customWidth="1"/>
    <col min="8" max="8" width="19.5546875" style="1" customWidth="1"/>
    <col min="9" max="14" width="17.44140625" style="1" customWidth="1"/>
    <col min="15" max="15" width="19.44140625" style="1" bestFit="1" customWidth="1"/>
    <col min="16" max="17" width="36.5546875" style="1" customWidth="1"/>
    <col min="18" max="18" width="14.44140625" style="1" hidden="1" customWidth="1"/>
    <col min="19" max="16384" width="9.109375" style="1"/>
  </cols>
  <sheetData>
    <row r="1" spans="1:18" s="19" customFormat="1" ht="15.6" customHeight="1" x14ac:dyDescent="0.25">
      <c r="D1" s="181" t="s">
        <v>43</v>
      </c>
      <c r="E1" s="181"/>
      <c r="F1" s="181"/>
      <c r="G1" s="181"/>
      <c r="H1" s="181"/>
      <c r="I1" s="181"/>
      <c r="J1" s="181"/>
      <c r="K1" s="181"/>
      <c r="L1" s="181"/>
      <c r="M1" s="181"/>
      <c r="N1" s="181"/>
      <c r="O1" s="181"/>
      <c r="P1" s="181"/>
      <c r="Q1" s="27"/>
      <c r="R1" s="27"/>
    </row>
    <row r="2" spans="1:18" s="19" customFormat="1" ht="12.75" customHeight="1" x14ac:dyDescent="0.25">
      <c r="D2" s="181"/>
      <c r="E2" s="181"/>
      <c r="F2" s="181"/>
      <c r="G2" s="181"/>
      <c r="H2" s="181"/>
      <c r="I2" s="181"/>
      <c r="J2" s="181"/>
      <c r="K2" s="181"/>
      <c r="L2" s="181"/>
      <c r="M2" s="181"/>
      <c r="N2" s="181"/>
      <c r="O2" s="181"/>
      <c r="P2" s="181"/>
    </row>
    <row r="3" spans="1:18" s="19" customFormat="1" ht="77.25" customHeight="1" x14ac:dyDescent="0.25">
      <c r="A3" s="28"/>
      <c r="B3" s="29"/>
      <c r="C3" s="29"/>
      <c r="D3" s="181"/>
      <c r="E3" s="181"/>
      <c r="F3" s="181"/>
      <c r="G3" s="181"/>
      <c r="H3" s="181"/>
      <c r="I3" s="181"/>
      <c r="J3" s="181"/>
      <c r="K3" s="181"/>
      <c r="L3" s="181"/>
      <c r="M3" s="181"/>
      <c r="N3" s="181"/>
      <c r="O3" s="181"/>
      <c r="P3" s="181"/>
    </row>
    <row r="4" spans="1:18" s="19" customFormat="1" ht="34.5" customHeight="1" x14ac:dyDescent="0.25">
      <c r="A4" s="182" t="s">
        <v>90</v>
      </c>
      <c r="B4" s="182"/>
      <c r="C4" s="182"/>
      <c r="D4" s="182"/>
      <c r="E4" s="182"/>
      <c r="F4" s="182"/>
      <c r="G4" s="182"/>
      <c r="H4" s="182"/>
      <c r="I4" s="182"/>
      <c r="J4" s="182"/>
      <c r="K4" s="182"/>
      <c r="L4" s="182"/>
      <c r="M4" s="182"/>
      <c r="N4" s="182"/>
      <c r="O4" s="182"/>
      <c r="P4" s="182"/>
    </row>
    <row r="5" spans="1:18" ht="14.25" customHeight="1" thickBot="1" x14ac:dyDescent="0.3">
      <c r="A5" s="183"/>
      <c r="B5" s="183"/>
      <c r="C5" s="183"/>
      <c r="D5" s="183"/>
      <c r="E5" s="183"/>
      <c r="F5" s="183"/>
      <c r="G5" s="183"/>
      <c r="H5" s="183"/>
      <c r="I5" s="183"/>
      <c r="J5" s="183"/>
      <c r="K5" s="183"/>
      <c r="L5" s="183"/>
      <c r="M5" s="183"/>
      <c r="N5" s="183"/>
      <c r="O5" s="183"/>
      <c r="P5" s="183"/>
    </row>
    <row r="6" spans="1:18" ht="20.100000000000001" customHeight="1" x14ac:dyDescent="0.3">
      <c r="A6" s="184" t="s">
        <v>44</v>
      </c>
      <c r="B6" s="185"/>
      <c r="C6" s="186"/>
      <c r="D6" s="187"/>
      <c r="E6" s="187"/>
      <c r="F6" s="187"/>
      <c r="G6" s="187"/>
      <c r="H6" s="188"/>
      <c r="I6" s="2"/>
      <c r="J6" s="2"/>
      <c r="K6" s="2"/>
      <c r="L6" s="2"/>
      <c r="M6" s="2"/>
      <c r="N6" s="2"/>
      <c r="O6" s="2"/>
      <c r="P6" s="2"/>
      <c r="Q6" s="2"/>
    </row>
    <row r="7" spans="1:18" ht="20.100000000000001" customHeight="1" x14ac:dyDescent="0.25">
      <c r="A7" s="189" t="s">
        <v>45</v>
      </c>
      <c r="B7" s="190"/>
      <c r="C7" s="191" t="s">
        <v>108</v>
      </c>
      <c r="D7" s="192"/>
      <c r="E7" s="192"/>
      <c r="F7" s="192"/>
      <c r="G7" s="192"/>
      <c r="H7" s="193"/>
      <c r="I7" s="2"/>
      <c r="J7" s="2"/>
      <c r="K7" s="2"/>
      <c r="L7" s="2"/>
      <c r="M7" s="2"/>
      <c r="N7" s="2"/>
      <c r="O7" s="2"/>
      <c r="P7" s="2"/>
      <c r="Q7" s="2"/>
    </row>
    <row r="8" spans="1:18" ht="20.100000000000001" customHeight="1" thickBot="1" x14ac:dyDescent="0.3">
      <c r="A8" s="196" t="s">
        <v>89</v>
      </c>
      <c r="B8" s="197"/>
      <c r="C8" s="198" t="s">
        <v>109</v>
      </c>
      <c r="D8" s="199"/>
      <c r="E8" s="199"/>
      <c r="F8" s="199"/>
      <c r="G8" s="199"/>
      <c r="H8" s="200"/>
      <c r="I8" s="2"/>
      <c r="J8" s="2"/>
      <c r="K8" s="2"/>
      <c r="L8" s="2"/>
      <c r="M8" s="2"/>
      <c r="N8" s="2"/>
      <c r="O8" s="2"/>
      <c r="P8" s="2"/>
      <c r="Q8" s="2"/>
    </row>
    <row r="9" spans="1:18" ht="20.100000000000001" customHeight="1" thickBot="1" x14ac:dyDescent="0.35">
      <c r="A9" s="194" t="s">
        <v>46</v>
      </c>
      <c r="B9" s="195"/>
      <c r="C9" s="42" t="s">
        <v>70</v>
      </c>
      <c r="D9" s="201"/>
      <c r="E9" s="202"/>
      <c r="F9" s="202"/>
      <c r="G9" s="202"/>
      <c r="H9" s="202"/>
      <c r="I9" s="165" t="s">
        <v>47</v>
      </c>
      <c r="J9" s="166"/>
      <c r="K9" s="166"/>
      <c r="L9" s="166"/>
      <c r="M9" s="166"/>
      <c r="N9" s="167"/>
      <c r="O9" s="3"/>
      <c r="P9" s="3"/>
      <c r="Q9" s="3"/>
    </row>
    <row r="10" spans="1:18" ht="28.5" hidden="1" customHeight="1" thickBot="1" x14ac:dyDescent="0.3">
      <c r="A10" s="203" t="s">
        <v>1</v>
      </c>
      <c r="B10" s="204"/>
      <c r="C10" s="4">
        <v>1</v>
      </c>
      <c r="D10" s="2"/>
      <c r="E10" s="5"/>
      <c r="F10" s="5"/>
      <c r="G10" s="5"/>
      <c r="H10" s="5"/>
      <c r="I10" s="162" t="s">
        <v>3</v>
      </c>
      <c r="J10" s="163"/>
      <c r="K10" s="163"/>
      <c r="L10" s="163"/>
      <c r="M10" s="163"/>
      <c r="N10" s="164"/>
      <c r="O10" s="6"/>
      <c r="P10" s="5"/>
      <c r="Q10" s="5"/>
    </row>
    <row r="11" spans="1:18" s="11" customFormat="1" ht="50.25" customHeight="1" thickBot="1" x14ac:dyDescent="0.3">
      <c r="A11" s="7"/>
      <c r="B11" s="7"/>
      <c r="C11" s="8"/>
      <c r="D11" s="9"/>
      <c r="E11" s="10"/>
      <c r="F11" s="10"/>
      <c r="G11" s="10"/>
      <c r="H11" s="10"/>
      <c r="I11" s="84" t="s">
        <v>88</v>
      </c>
      <c r="J11" s="83" t="s">
        <v>88</v>
      </c>
      <c r="K11" s="83" t="s">
        <v>88</v>
      </c>
      <c r="L11" s="83" t="s">
        <v>88</v>
      </c>
      <c r="M11" s="83" t="s">
        <v>88</v>
      </c>
      <c r="N11" s="86" t="s">
        <v>88</v>
      </c>
      <c r="O11" s="2"/>
      <c r="P11" s="10"/>
      <c r="Q11" s="10"/>
    </row>
    <row r="12" spans="1:18" s="11" customFormat="1" ht="72" customHeight="1" thickBot="1" x14ac:dyDescent="0.3">
      <c r="A12" s="168" t="s">
        <v>48</v>
      </c>
      <c r="B12" s="172" t="s">
        <v>86</v>
      </c>
      <c r="C12" s="173"/>
      <c r="D12" s="172" t="s">
        <v>49</v>
      </c>
      <c r="E12" s="173"/>
      <c r="F12" s="170" t="s">
        <v>87</v>
      </c>
      <c r="G12" s="170" t="s">
        <v>50</v>
      </c>
      <c r="H12" s="160" t="s">
        <v>51</v>
      </c>
      <c r="I12" s="85" t="s">
        <v>157</v>
      </c>
      <c r="J12" s="81" t="s">
        <v>158</v>
      </c>
      <c r="K12" s="81" t="s">
        <v>159</v>
      </c>
      <c r="L12" s="81"/>
      <c r="M12" s="81"/>
      <c r="N12" s="82"/>
      <c r="O12" s="178" t="s">
        <v>52</v>
      </c>
      <c r="P12" s="176" t="s">
        <v>91</v>
      </c>
      <c r="Q12" s="176" t="s">
        <v>2</v>
      </c>
    </row>
    <row r="13" spans="1:18" ht="15" customHeight="1" thickBot="1" x14ac:dyDescent="0.3">
      <c r="A13" s="169"/>
      <c r="B13" s="174"/>
      <c r="C13" s="175"/>
      <c r="D13" s="174"/>
      <c r="E13" s="175"/>
      <c r="F13" s="171"/>
      <c r="G13" s="171"/>
      <c r="H13" s="161"/>
      <c r="I13" s="78" t="s">
        <v>53</v>
      </c>
      <c r="J13" s="79" t="s">
        <v>54</v>
      </c>
      <c r="K13" s="79" t="s">
        <v>55</v>
      </c>
      <c r="L13" s="79" t="s">
        <v>56</v>
      </c>
      <c r="M13" s="79" t="s">
        <v>57</v>
      </c>
      <c r="N13" s="80" t="s">
        <v>58</v>
      </c>
      <c r="O13" s="179"/>
      <c r="P13" s="177"/>
      <c r="Q13" s="177"/>
    </row>
    <row r="14" spans="1:18" ht="21" customHeight="1" thickBot="1" x14ac:dyDescent="0.3">
      <c r="A14" s="101">
        <v>1</v>
      </c>
      <c r="B14" s="131" t="s">
        <v>59</v>
      </c>
      <c r="C14" s="132"/>
      <c r="D14" s="126" t="s">
        <v>60</v>
      </c>
      <c r="E14" s="127"/>
      <c r="F14" s="127"/>
      <c r="G14" s="128"/>
      <c r="H14" s="102">
        <f>SUM(H15:H39)</f>
        <v>5339.5</v>
      </c>
      <c r="I14" s="105">
        <f t="shared" ref="I14:O14" si="0">SUM(I15:I39)</f>
        <v>1740.5</v>
      </c>
      <c r="J14" s="106">
        <f t="shared" si="0"/>
        <v>3159</v>
      </c>
      <c r="K14" s="106">
        <f t="shared" si="0"/>
        <v>440</v>
      </c>
      <c r="L14" s="106">
        <f t="shared" si="0"/>
        <v>0</v>
      </c>
      <c r="M14" s="106">
        <f t="shared" si="0"/>
        <v>0</v>
      </c>
      <c r="N14" s="102">
        <f t="shared" si="0"/>
        <v>0</v>
      </c>
      <c r="O14" s="25">
        <f t="shared" si="0"/>
        <v>5339.5</v>
      </c>
      <c r="P14" s="87"/>
      <c r="Q14" s="87"/>
      <c r="R14" s="1" t="s">
        <v>9</v>
      </c>
    </row>
    <row r="15" spans="1:18" ht="26.4" x14ac:dyDescent="0.25">
      <c r="A15" s="103" t="s">
        <v>11</v>
      </c>
      <c r="B15" s="158" t="s">
        <v>139</v>
      </c>
      <c r="C15" s="159"/>
      <c r="D15" s="156">
        <v>40</v>
      </c>
      <c r="E15" s="157"/>
      <c r="F15" s="122" t="s">
        <v>141</v>
      </c>
      <c r="G15" s="123">
        <v>10</v>
      </c>
      <c r="H15" s="104">
        <f>SUM(D15*G15)</f>
        <v>400</v>
      </c>
      <c r="I15" s="53"/>
      <c r="J15" s="53">
        <v>400</v>
      </c>
      <c r="K15" s="53"/>
      <c r="L15" s="53"/>
      <c r="M15" s="53"/>
      <c r="N15" s="53"/>
      <c r="O15" s="88">
        <f>SUM(I15:N15)</f>
        <v>400</v>
      </c>
      <c r="P15" s="89" t="s">
        <v>111</v>
      </c>
      <c r="Q15" s="90" t="s">
        <v>112</v>
      </c>
      <c r="R15" s="1" t="s">
        <v>69</v>
      </c>
    </row>
    <row r="16" spans="1:18" ht="26.4" x14ac:dyDescent="0.25">
      <c r="A16" s="37" t="s">
        <v>12</v>
      </c>
      <c r="B16" s="158" t="s">
        <v>140</v>
      </c>
      <c r="C16" s="159"/>
      <c r="D16" s="156">
        <v>4</v>
      </c>
      <c r="E16" s="157"/>
      <c r="F16" s="47" t="s">
        <v>142</v>
      </c>
      <c r="G16" s="124">
        <v>500</v>
      </c>
      <c r="H16" s="51">
        <f t="shared" ref="H16:H39" si="1">SUM(D16*G16)</f>
        <v>2000</v>
      </c>
      <c r="I16" s="53"/>
      <c r="J16" s="53">
        <v>2000</v>
      </c>
      <c r="K16" s="53"/>
      <c r="L16" s="53"/>
      <c r="M16" s="53"/>
      <c r="N16" s="53"/>
      <c r="O16" s="88">
        <f t="shared" ref="O16:O39" si="2">SUM(I16:N16)</f>
        <v>2000</v>
      </c>
      <c r="P16" s="91" t="s">
        <v>114</v>
      </c>
      <c r="Q16" s="49" t="s">
        <v>113</v>
      </c>
      <c r="R16" s="1" t="s">
        <v>70</v>
      </c>
    </row>
    <row r="17" spans="1:25" ht="26.4" x14ac:dyDescent="0.25">
      <c r="A17" s="37" t="s">
        <v>13</v>
      </c>
      <c r="B17" s="158" t="s">
        <v>145</v>
      </c>
      <c r="C17" s="159"/>
      <c r="D17" s="156">
        <v>40</v>
      </c>
      <c r="E17" s="157"/>
      <c r="F17" s="47" t="s">
        <v>142</v>
      </c>
      <c r="G17" s="125">
        <v>8</v>
      </c>
      <c r="H17" s="51">
        <f t="shared" si="1"/>
        <v>320</v>
      </c>
      <c r="I17" s="53">
        <v>320</v>
      </c>
      <c r="J17" s="53"/>
      <c r="K17" s="53"/>
      <c r="L17" s="53"/>
      <c r="M17" s="53"/>
      <c r="N17" s="53"/>
      <c r="O17" s="88">
        <f t="shared" si="2"/>
        <v>320</v>
      </c>
      <c r="P17" s="91" t="s">
        <v>116</v>
      </c>
      <c r="Q17" s="49" t="s">
        <v>115</v>
      </c>
    </row>
    <row r="18" spans="1:25" x14ac:dyDescent="0.25">
      <c r="A18" s="37" t="s">
        <v>14</v>
      </c>
      <c r="B18" s="158" t="s">
        <v>146</v>
      </c>
      <c r="C18" s="159"/>
      <c r="D18" s="156">
        <v>15</v>
      </c>
      <c r="E18" s="157"/>
      <c r="F18" s="47" t="s">
        <v>142</v>
      </c>
      <c r="G18" s="125">
        <v>8</v>
      </c>
      <c r="H18" s="51">
        <f t="shared" si="1"/>
        <v>120</v>
      </c>
      <c r="I18" s="53">
        <v>120</v>
      </c>
      <c r="J18" s="53"/>
      <c r="K18" s="53"/>
      <c r="L18" s="53"/>
      <c r="M18" s="53"/>
      <c r="N18" s="53"/>
      <c r="O18" s="88">
        <f t="shared" si="2"/>
        <v>120</v>
      </c>
      <c r="P18" s="91" t="s">
        <v>117</v>
      </c>
      <c r="Q18" s="49" t="s">
        <v>118</v>
      </c>
    </row>
    <row r="19" spans="1:25" ht="39.6" x14ac:dyDescent="0.25">
      <c r="A19" s="37" t="s">
        <v>15</v>
      </c>
      <c r="B19" s="158" t="s">
        <v>147</v>
      </c>
      <c r="C19" s="159"/>
      <c r="D19" s="156">
        <v>20</v>
      </c>
      <c r="E19" s="157"/>
      <c r="F19" s="47" t="s">
        <v>144</v>
      </c>
      <c r="G19" s="125">
        <v>9</v>
      </c>
      <c r="H19" s="51">
        <f t="shared" si="1"/>
        <v>180</v>
      </c>
      <c r="I19" s="53">
        <v>96</v>
      </c>
      <c r="J19" s="53">
        <v>84</v>
      </c>
      <c r="K19" s="53"/>
      <c r="L19" s="53"/>
      <c r="M19" s="53"/>
      <c r="N19" s="53"/>
      <c r="O19" s="88">
        <f t="shared" si="2"/>
        <v>180</v>
      </c>
      <c r="P19" s="91" t="s">
        <v>120</v>
      </c>
      <c r="Q19" s="49" t="s">
        <v>119</v>
      </c>
    </row>
    <row r="20" spans="1:25" ht="26.4" x14ac:dyDescent="0.25">
      <c r="A20" s="37" t="s">
        <v>16</v>
      </c>
      <c r="B20" s="158" t="s">
        <v>148</v>
      </c>
      <c r="C20" s="159"/>
      <c r="D20" s="156">
        <v>33</v>
      </c>
      <c r="E20" s="157"/>
      <c r="F20" s="122" t="s">
        <v>141</v>
      </c>
      <c r="G20" s="125">
        <v>5</v>
      </c>
      <c r="H20" s="51">
        <f t="shared" si="1"/>
        <v>165</v>
      </c>
      <c r="I20" s="53"/>
      <c r="J20" s="53"/>
      <c r="K20" s="53">
        <v>165</v>
      </c>
      <c r="L20" s="53"/>
      <c r="M20" s="53"/>
      <c r="N20" s="53"/>
      <c r="O20" s="88">
        <f t="shared" si="2"/>
        <v>165</v>
      </c>
      <c r="P20" s="91" t="s">
        <v>122</v>
      </c>
      <c r="Q20" s="49" t="s">
        <v>121</v>
      </c>
      <c r="R20" s="62"/>
      <c r="S20" s="62"/>
      <c r="T20" s="62"/>
      <c r="U20" s="62"/>
      <c r="V20" s="62"/>
      <c r="W20" s="62"/>
      <c r="X20" s="62"/>
      <c r="Y20" s="62"/>
    </row>
    <row r="21" spans="1:25" ht="26.4" x14ac:dyDescent="0.25">
      <c r="A21" s="37" t="s">
        <v>17</v>
      </c>
      <c r="B21" s="158" t="s">
        <v>149</v>
      </c>
      <c r="C21" s="159"/>
      <c r="D21" s="156">
        <v>12</v>
      </c>
      <c r="E21" s="157"/>
      <c r="F21" s="47" t="s">
        <v>143</v>
      </c>
      <c r="G21" s="125">
        <v>20</v>
      </c>
      <c r="H21" s="51">
        <f t="shared" si="1"/>
        <v>240</v>
      </c>
      <c r="I21" s="53"/>
      <c r="J21" s="53"/>
      <c r="K21" s="53">
        <v>240</v>
      </c>
      <c r="L21" s="53"/>
      <c r="M21" s="53"/>
      <c r="N21" s="53"/>
      <c r="O21" s="88">
        <f t="shared" si="2"/>
        <v>240</v>
      </c>
      <c r="P21" s="91" t="s">
        <v>123</v>
      </c>
      <c r="Q21" s="49" t="s">
        <v>124</v>
      </c>
    </row>
    <row r="22" spans="1:25" ht="39.6" x14ac:dyDescent="0.25">
      <c r="A22" s="37" t="s">
        <v>18</v>
      </c>
      <c r="B22" s="158" t="s">
        <v>150</v>
      </c>
      <c r="C22" s="159"/>
      <c r="D22" s="156">
        <v>45</v>
      </c>
      <c r="E22" s="157"/>
      <c r="F22" s="122" t="s">
        <v>141</v>
      </c>
      <c r="G22" s="125">
        <v>40</v>
      </c>
      <c r="H22" s="51">
        <f t="shared" si="1"/>
        <v>1800</v>
      </c>
      <c r="I22" s="53">
        <v>1125</v>
      </c>
      <c r="J22" s="53">
        <v>675</v>
      </c>
      <c r="K22" s="53"/>
      <c r="L22" s="53"/>
      <c r="M22" s="53"/>
      <c r="N22" s="53"/>
      <c r="O22" s="88">
        <f t="shared" si="2"/>
        <v>1800</v>
      </c>
      <c r="P22" s="91" t="s">
        <v>125</v>
      </c>
      <c r="Q22" s="49" t="s">
        <v>126</v>
      </c>
    </row>
    <row r="23" spans="1:25" ht="26.4" x14ac:dyDescent="0.25">
      <c r="A23" s="37" t="s">
        <v>19</v>
      </c>
      <c r="B23" s="158" t="s">
        <v>151</v>
      </c>
      <c r="C23" s="159"/>
      <c r="D23" s="156">
        <v>35</v>
      </c>
      <c r="E23" s="157"/>
      <c r="F23" s="47" t="s">
        <v>143</v>
      </c>
      <c r="G23" s="125">
        <v>1</v>
      </c>
      <c r="H23" s="51">
        <f t="shared" si="1"/>
        <v>35</v>
      </c>
      <c r="I23" s="53"/>
      <c r="J23" s="53"/>
      <c r="K23" s="53">
        <v>35</v>
      </c>
      <c r="L23" s="53"/>
      <c r="M23" s="53"/>
      <c r="N23" s="53"/>
      <c r="O23" s="88">
        <f t="shared" si="2"/>
        <v>35</v>
      </c>
      <c r="P23" s="91" t="s">
        <v>127</v>
      </c>
      <c r="Q23" s="49" t="s">
        <v>128</v>
      </c>
    </row>
    <row r="24" spans="1:25" ht="26.4" x14ac:dyDescent="0.25">
      <c r="A24" s="37" t="s">
        <v>20</v>
      </c>
      <c r="B24" s="158" t="s">
        <v>152</v>
      </c>
      <c r="C24" s="159"/>
      <c r="D24" s="156">
        <v>1.59</v>
      </c>
      <c r="E24" s="157"/>
      <c r="F24" s="47" t="s">
        <v>110</v>
      </c>
      <c r="G24" s="125">
        <v>50</v>
      </c>
      <c r="H24" s="51">
        <f t="shared" si="1"/>
        <v>79.5</v>
      </c>
      <c r="I24" s="53">
        <v>79.5</v>
      </c>
      <c r="J24" s="53"/>
      <c r="K24" s="53"/>
      <c r="L24" s="53"/>
      <c r="M24" s="53"/>
      <c r="N24" s="53"/>
      <c r="O24" s="88">
        <f t="shared" si="2"/>
        <v>79.5</v>
      </c>
      <c r="P24" s="91" t="s">
        <v>129</v>
      </c>
      <c r="Q24" s="49" t="s">
        <v>130</v>
      </c>
    </row>
    <row r="25" spans="1:25" x14ac:dyDescent="0.25">
      <c r="A25" s="37" t="s">
        <v>21</v>
      </c>
      <c r="B25" s="129"/>
      <c r="C25" s="129"/>
      <c r="D25" s="135"/>
      <c r="E25" s="135"/>
      <c r="F25" s="47"/>
      <c r="G25" s="12"/>
      <c r="H25" s="51">
        <f t="shared" si="1"/>
        <v>0</v>
      </c>
      <c r="I25" s="53"/>
      <c r="J25" s="53"/>
      <c r="K25" s="53"/>
      <c r="L25" s="53"/>
      <c r="M25" s="53"/>
      <c r="N25" s="53"/>
      <c r="O25" s="88">
        <f t="shared" si="2"/>
        <v>0</v>
      </c>
      <c r="P25" s="91"/>
      <c r="Q25" s="49"/>
    </row>
    <row r="26" spans="1:25" x14ac:dyDescent="0.25">
      <c r="A26" s="37" t="s">
        <v>22</v>
      </c>
      <c r="B26" s="129"/>
      <c r="C26" s="129"/>
      <c r="D26" s="135"/>
      <c r="E26" s="135"/>
      <c r="F26" s="47"/>
      <c r="G26" s="12"/>
      <c r="H26" s="51">
        <f t="shared" si="1"/>
        <v>0</v>
      </c>
      <c r="I26" s="53"/>
      <c r="J26" s="53"/>
      <c r="K26" s="53"/>
      <c r="L26" s="53"/>
      <c r="M26" s="53"/>
      <c r="N26" s="53"/>
      <c r="O26" s="88">
        <f t="shared" si="2"/>
        <v>0</v>
      </c>
      <c r="P26" s="91"/>
      <c r="Q26" s="49"/>
    </row>
    <row r="27" spans="1:25" x14ac:dyDescent="0.25">
      <c r="A27" s="37" t="s">
        <v>23</v>
      </c>
      <c r="B27" s="129"/>
      <c r="C27" s="129"/>
      <c r="D27" s="135"/>
      <c r="E27" s="135"/>
      <c r="F27" s="47"/>
      <c r="G27" s="12"/>
      <c r="H27" s="51">
        <f t="shared" si="1"/>
        <v>0</v>
      </c>
      <c r="I27" s="53"/>
      <c r="J27" s="53"/>
      <c r="K27" s="53"/>
      <c r="L27" s="53"/>
      <c r="M27" s="53"/>
      <c r="N27" s="53"/>
      <c r="O27" s="88">
        <f t="shared" si="2"/>
        <v>0</v>
      </c>
      <c r="P27" s="91"/>
      <c r="Q27" s="49"/>
    </row>
    <row r="28" spans="1:25" ht="15" customHeight="1" x14ac:dyDescent="0.25">
      <c r="A28" s="38" t="s">
        <v>24</v>
      </c>
      <c r="B28" s="129"/>
      <c r="C28" s="129"/>
      <c r="D28" s="135"/>
      <c r="E28" s="135"/>
      <c r="F28" s="47"/>
      <c r="G28" s="12"/>
      <c r="H28" s="51">
        <f t="shared" si="1"/>
        <v>0</v>
      </c>
      <c r="I28" s="53"/>
      <c r="J28" s="53"/>
      <c r="K28" s="53"/>
      <c r="L28" s="53"/>
      <c r="M28" s="53"/>
      <c r="N28" s="53"/>
      <c r="O28" s="88">
        <f t="shared" si="2"/>
        <v>0</v>
      </c>
      <c r="P28" s="91"/>
      <c r="Q28" s="49"/>
    </row>
    <row r="29" spans="1:25" ht="15" customHeight="1" x14ac:dyDescent="0.25">
      <c r="A29" s="37" t="s">
        <v>25</v>
      </c>
      <c r="B29" s="129"/>
      <c r="C29" s="129"/>
      <c r="D29" s="135"/>
      <c r="E29" s="135"/>
      <c r="F29" s="47"/>
      <c r="G29" s="12"/>
      <c r="H29" s="51">
        <f t="shared" si="1"/>
        <v>0</v>
      </c>
      <c r="I29" s="53"/>
      <c r="J29" s="53"/>
      <c r="K29" s="53"/>
      <c r="L29" s="53"/>
      <c r="M29" s="53"/>
      <c r="N29" s="53"/>
      <c r="O29" s="88">
        <f t="shared" si="2"/>
        <v>0</v>
      </c>
      <c r="P29" s="91"/>
      <c r="Q29" s="49"/>
    </row>
    <row r="30" spans="1:25" ht="15" customHeight="1" x14ac:dyDescent="0.25">
      <c r="A30" s="37" t="s">
        <v>26</v>
      </c>
      <c r="B30" s="129"/>
      <c r="C30" s="129"/>
      <c r="D30" s="135"/>
      <c r="E30" s="135"/>
      <c r="F30" s="47"/>
      <c r="G30" s="12"/>
      <c r="H30" s="51">
        <f t="shared" si="1"/>
        <v>0</v>
      </c>
      <c r="I30" s="53"/>
      <c r="J30" s="53"/>
      <c r="K30" s="53"/>
      <c r="L30" s="53"/>
      <c r="M30" s="53"/>
      <c r="N30" s="53"/>
      <c r="O30" s="88">
        <f t="shared" si="2"/>
        <v>0</v>
      </c>
      <c r="P30" s="91"/>
      <c r="Q30" s="49"/>
    </row>
    <row r="31" spans="1:25" ht="15" customHeight="1" x14ac:dyDescent="0.25">
      <c r="A31" s="37" t="s">
        <v>27</v>
      </c>
      <c r="B31" s="129"/>
      <c r="C31" s="129"/>
      <c r="D31" s="135"/>
      <c r="E31" s="135"/>
      <c r="F31" s="47"/>
      <c r="G31" s="12"/>
      <c r="H31" s="51">
        <f t="shared" si="1"/>
        <v>0</v>
      </c>
      <c r="I31" s="53"/>
      <c r="J31" s="53"/>
      <c r="K31" s="53"/>
      <c r="L31" s="53"/>
      <c r="M31" s="53"/>
      <c r="N31" s="53"/>
      <c r="O31" s="88">
        <f t="shared" si="2"/>
        <v>0</v>
      </c>
      <c r="P31" s="91"/>
      <c r="Q31" s="49"/>
    </row>
    <row r="32" spans="1:25" ht="15" customHeight="1" x14ac:dyDescent="0.25">
      <c r="A32" s="37" t="s">
        <v>71</v>
      </c>
      <c r="B32" s="129"/>
      <c r="C32" s="129"/>
      <c r="D32" s="135"/>
      <c r="E32" s="135"/>
      <c r="F32" s="47"/>
      <c r="G32" s="12"/>
      <c r="H32" s="51">
        <f t="shared" si="1"/>
        <v>0</v>
      </c>
      <c r="I32" s="53"/>
      <c r="J32" s="53"/>
      <c r="K32" s="53"/>
      <c r="L32" s="53"/>
      <c r="M32" s="53"/>
      <c r="N32" s="53"/>
      <c r="O32" s="88">
        <f t="shared" si="2"/>
        <v>0</v>
      </c>
      <c r="P32" s="91"/>
      <c r="Q32" s="49"/>
    </row>
    <row r="33" spans="1:17" ht="15" customHeight="1" x14ac:dyDescent="0.25">
      <c r="A33" s="37" t="s">
        <v>72</v>
      </c>
      <c r="B33" s="129"/>
      <c r="C33" s="129"/>
      <c r="D33" s="135"/>
      <c r="E33" s="135"/>
      <c r="F33" s="47"/>
      <c r="G33" s="12"/>
      <c r="H33" s="51">
        <f t="shared" si="1"/>
        <v>0</v>
      </c>
      <c r="I33" s="53"/>
      <c r="J33" s="53"/>
      <c r="K33" s="53"/>
      <c r="L33" s="53"/>
      <c r="M33" s="53"/>
      <c r="N33" s="53"/>
      <c r="O33" s="88">
        <f t="shared" si="2"/>
        <v>0</v>
      </c>
      <c r="P33" s="91"/>
      <c r="Q33" s="49"/>
    </row>
    <row r="34" spans="1:17" ht="15" customHeight="1" x14ac:dyDescent="0.25">
      <c r="A34" s="37" t="s">
        <v>73</v>
      </c>
      <c r="B34" s="129"/>
      <c r="C34" s="129"/>
      <c r="D34" s="135"/>
      <c r="E34" s="135"/>
      <c r="F34" s="47"/>
      <c r="G34" s="12"/>
      <c r="H34" s="51">
        <f t="shared" si="1"/>
        <v>0</v>
      </c>
      <c r="I34" s="53"/>
      <c r="J34" s="53"/>
      <c r="K34" s="53"/>
      <c r="L34" s="53"/>
      <c r="M34" s="53"/>
      <c r="N34" s="53"/>
      <c r="O34" s="88">
        <f t="shared" si="2"/>
        <v>0</v>
      </c>
      <c r="P34" s="91"/>
      <c r="Q34" s="49"/>
    </row>
    <row r="35" spans="1:17" ht="15" customHeight="1" x14ac:dyDescent="0.25">
      <c r="A35" s="37" t="s">
        <v>74</v>
      </c>
      <c r="B35" s="129"/>
      <c r="C35" s="129"/>
      <c r="D35" s="135"/>
      <c r="E35" s="135"/>
      <c r="F35" s="47"/>
      <c r="G35" s="12"/>
      <c r="H35" s="51">
        <f t="shared" si="1"/>
        <v>0</v>
      </c>
      <c r="I35" s="53"/>
      <c r="J35" s="53"/>
      <c r="K35" s="53"/>
      <c r="L35" s="53"/>
      <c r="M35" s="53"/>
      <c r="N35" s="53"/>
      <c r="O35" s="88">
        <f t="shared" si="2"/>
        <v>0</v>
      </c>
      <c r="P35" s="91"/>
      <c r="Q35" s="49"/>
    </row>
    <row r="36" spans="1:17" ht="15" customHeight="1" x14ac:dyDescent="0.25">
      <c r="A36" s="37" t="s">
        <v>75</v>
      </c>
      <c r="B36" s="129"/>
      <c r="C36" s="129"/>
      <c r="D36" s="135"/>
      <c r="E36" s="135"/>
      <c r="F36" s="47"/>
      <c r="G36" s="12"/>
      <c r="H36" s="51">
        <f t="shared" si="1"/>
        <v>0</v>
      </c>
      <c r="I36" s="53"/>
      <c r="J36" s="53"/>
      <c r="K36" s="53"/>
      <c r="L36" s="53"/>
      <c r="M36" s="53"/>
      <c r="N36" s="53"/>
      <c r="O36" s="88">
        <f t="shared" si="2"/>
        <v>0</v>
      </c>
      <c r="P36" s="91"/>
      <c r="Q36" s="49"/>
    </row>
    <row r="37" spans="1:17" ht="15" customHeight="1" x14ac:dyDescent="0.25">
      <c r="A37" s="37" t="s">
        <v>76</v>
      </c>
      <c r="B37" s="129"/>
      <c r="C37" s="129"/>
      <c r="D37" s="135"/>
      <c r="E37" s="135"/>
      <c r="F37" s="47"/>
      <c r="G37" s="12"/>
      <c r="H37" s="51">
        <f t="shared" si="1"/>
        <v>0</v>
      </c>
      <c r="I37" s="53"/>
      <c r="J37" s="53"/>
      <c r="K37" s="53"/>
      <c r="L37" s="53"/>
      <c r="M37" s="53"/>
      <c r="N37" s="53"/>
      <c r="O37" s="88">
        <f t="shared" si="2"/>
        <v>0</v>
      </c>
      <c r="P37" s="91"/>
      <c r="Q37" s="49"/>
    </row>
    <row r="38" spans="1:17" ht="15" customHeight="1" x14ac:dyDescent="0.25">
      <c r="A38" s="37" t="s">
        <v>77</v>
      </c>
      <c r="B38" s="129"/>
      <c r="C38" s="129"/>
      <c r="D38" s="135"/>
      <c r="E38" s="135"/>
      <c r="F38" s="47"/>
      <c r="G38" s="12"/>
      <c r="H38" s="51">
        <f t="shared" si="1"/>
        <v>0</v>
      </c>
      <c r="I38" s="53"/>
      <c r="J38" s="53"/>
      <c r="K38" s="53"/>
      <c r="L38" s="53"/>
      <c r="M38" s="53"/>
      <c r="N38" s="53"/>
      <c r="O38" s="88">
        <f t="shared" si="2"/>
        <v>0</v>
      </c>
      <c r="P38" s="91"/>
      <c r="Q38" s="49"/>
    </row>
    <row r="39" spans="1:17" ht="15" customHeight="1" thickBot="1" x14ac:dyDescent="0.3">
      <c r="A39" s="39" t="s">
        <v>78</v>
      </c>
      <c r="B39" s="130"/>
      <c r="C39" s="130"/>
      <c r="D39" s="136"/>
      <c r="E39" s="136"/>
      <c r="F39" s="48"/>
      <c r="G39" s="13"/>
      <c r="H39" s="52">
        <f t="shared" si="1"/>
        <v>0</v>
      </c>
      <c r="I39" s="54"/>
      <c r="J39" s="54"/>
      <c r="K39" s="54"/>
      <c r="L39" s="54"/>
      <c r="M39" s="54"/>
      <c r="N39" s="54"/>
      <c r="O39" s="88">
        <f t="shared" si="2"/>
        <v>0</v>
      </c>
      <c r="P39" s="92"/>
      <c r="Q39" s="93"/>
    </row>
    <row r="40" spans="1:17" s="14" customFormat="1" ht="15" customHeight="1" thickBot="1" x14ac:dyDescent="0.3">
      <c r="A40" s="101">
        <v>2</v>
      </c>
      <c r="B40" s="131" t="s">
        <v>61</v>
      </c>
      <c r="C40" s="132"/>
      <c r="D40" s="126" t="s">
        <v>60</v>
      </c>
      <c r="E40" s="127"/>
      <c r="F40" s="127"/>
      <c r="G40" s="128"/>
      <c r="H40" s="102">
        <f>SUM(H41:H50)</f>
        <v>4888.72</v>
      </c>
      <c r="I40" s="105">
        <f t="shared" ref="I40:O40" si="3">SUM(I41:I50)</f>
        <v>4888.72</v>
      </c>
      <c r="J40" s="106">
        <f t="shared" si="3"/>
        <v>0</v>
      </c>
      <c r="K40" s="106">
        <f t="shared" si="3"/>
        <v>0</v>
      </c>
      <c r="L40" s="106">
        <f t="shared" si="3"/>
        <v>0</v>
      </c>
      <c r="M40" s="106">
        <f t="shared" si="3"/>
        <v>0</v>
      </c>
      <c r="N40" s="102">
        <f t="shared" si="3"/>
        <v>0</v>
      </c>
      <c r="O40" s="25">
        <f t="shared" si="3"/>
        <v>4888.72</v>
      </c>
      <c r="P40" s="94"/>
      <c r="Q40" s="94"/>
    </row>
    <row r="41" spans="1:17" ht="15" customHeight="1" x14ac:dyDescent="0.25">
      <c r="A41" s="103" t="s">
        <v>28</v>
      </c>
      <c r="B41" s="129" t="s">
        <v>153</v>
      </c>
      <c r="C41" s="129"/>
      <c r="D41" s="156">
        <v>500.66</v>
      </c>
      <c r="E41" s="157"/>
      <c r="F41" s="47" t="s">
        <v>142</v>
      </c>
      <c r="G41" s="12">
        <v>8</v>
      </c>
      <c r="H41" s="104">
        <f>SUM(D41*G41)</f>
        <v>4005.28</v>
      </c>
      <c r="I41" s="53">
        <v>4005.28</v>
      </c>
      <c r="J41" s="53"/>
      <c r="K41" s="53"/>
      <c r="L41" s="53"/>
      <c r="M41" s="53"/>
      <c r="N41" s="53"/>
      <c r="O41" s="88">
        <f>SUM(I41:N41)</f>
        <v>4005.28</v>
      </c>
      <c r="P41" s="89" t="s">
        <v>131</v>
      </c>
      <c r="Q41" s="90" t="s">
        <v>132</v>
      </c>
    </row>
    <row r="42" spans="1:17" ht="27.6" customHeight="1" x14ac:dyDescent="0.25">
      <c r="A42" s="37" t="s">
        <v>29</v>
      </c>
      <c r="B42" s="129" t="s">
        <v>154</v>
      </c>
      <c r="C42" s="129"/>
      <c r="D42" s="156">
        <v>110.43</v>
      </c>
      <c r="E42" s="157"/>
      <c r="F42" s="47" t="s">
        <v>142</v>
      </c>
      <c r="G42" s="12">
        <v>8</v>
      </c>
      <c r="H42" s="51">
        <f t="shared" ref="H42:H50" si="4">SUM(D42*G42)</f>
        <v>883.44</v>
      </c>
      <c r="I42" s="53">
        <v>883.44</v>
      </c>
      <c r="J42" s="53"/>
      <c r="K42" s="53"/>
      <c r="L42" s="53"/>
      <c r="M42" s="53"/>
      <c r="N42" s="53"/>
      <c r="O42" s="88">
        <f t="shared" ref="O42:O50" si="5">SUM(I42:N42)</f>
        <v>883.44</v>
      </c>
      <c r="P42" s="91" t="s">
        <v>133</v>
      </c>
      <c r="Q42" s="49" t="s">
        <v>134</v>
      </c>
    </row>
    <row r="43" spans="1:17" ht="15" customHeight="1" x14ac:dyDescent="0.25">
      <c r="A43" s="37" t="s">
        <v>30</v>
      </c>
      <c r="B43" s="129"/>
      <c r="C43" s="129"/>
      <c r="D43" s="135"/>
      <c r="E43" s="135"/>
      <c r="F43" s="47"/>
      <c r="G43" s="12"/>
      <c r="H43" s="51">
        <f t="shared" si="4"/>
        <v>0</v>
      </c>
      <c r="I43" s="53"/>
      <c r="J43" s="53"/>
      <c r="K43" s="53"/>
      <c r="L43" s="53"/>
      <c r="M43" s="53"/>
      <c r="N43" s="53"/>
      <c r="O43" s="88">
        <f t="shared" si="5"/>
        <v>0</v>
      </c>
      <c r="P43" s="91"/>
      <c r="Q43" s="49"/>
    </row>
    <row r="44" spans="1:17" ht="15" customHeight="1" x14ac:dyDescent="0.25">
      <c r="A44" s="37" t="s">
        <v>31</v>
      </c>
      <c r="B44" s="129"/>
      <c r="C44" s="129"/>
      <c r="D44" s="135"/>
      <c r="E44" s="135"/>
      <c r="F44" s="47"/>
      <c r="G44" s="12"/>
      <c r="H44" s="51">
        <f t="shared" si="4"/>
        <v>0</v>
      </c>
      <c r="I44" s="53"/>
      <c r="J44" s="53"/>
      <c r="K44" s="53"/>
      <c r="L44" s="53"/>
      <c r="M44" s="53"/>
      <c r="N44" s="53"/>
      <c r="O44" s="88">
        <f t="shared" si="5"/>
        <v>0</v>
      </c>
      <c r="P44" s="91"/>
      <c r="Q44" s="49"/>
    </row>
    <row r="45" spans="1:17" ht="15" customHeight="1" x14ac:dyDescent="0.25">
      <c r="A45" s="37" t="s">
        <v>32</v>
      </c>
      <c r="B45" s="129"/>
      <c r="C45" s="129"/>
      <c r="D45" s="135"/>
      <c r="E45" s="135"/>
      <c r="F45" s="47"/>
      <c r="G45" s="12"/>
      <c r="H45" s="51">
        <f t="shared" si="4"/>
        <v>0</v>
      </c>
      <c r="I45" s="53"/>
      <c r="J45" s="53"/>
      <c r="K45" s="53"/>
      <c r="L45" s="53"/>
      <c r="M45" s="53"/>
      <c r="N45" s="53"/>
      <c r="O45" s="88">
        <f t="shared" si="5"/>
        <v>0</v>
      </c>
      <c r="P45" s="91"/>
      <c r="Q45" s="49"/>
    </row>
    <row r="46" spans="1:17" ht="15" customHeight="1" x14ac:dyDescent="0.25">
      <c r="A46" s="37" t="s">
        <v>33</v>
      </c>
      <c r="B46" s="129"/>
      <c r="C46" s="129"/>
      <c r="D46" s="135"/>
      <c r="E46" s="135"/>
      <c r="F46" s="47"/>
      <c r="G46" s="12"/>
      <c r="H46" s="51">
        <f t="shared" si="4"/>
        <v>0</v>
      </c>
      <c r="I46" s="53"/>
      <c r="J46" s="53"/>
      <c r="K46" s="53"/>
      <c r="L46" s="53"/>
      <c r="M46" s="53"/>
      <c r="N46" s="53"/>
      <c r="O46" s="88">
        <f t="shared" si="5"/>
        <v>0</v>
      </c>
      <c r="P46" s="91"/>
      <c r="Q46" s="49"/>
    </row>
    <row r="47" spans="1:17" ht="15" customHeight="1" x14ac:dyDescent="0.25">
      <c r="A47" s="37" t="s">
        <v>34</v>
      </c>
      <c r="B47" s="129"/>
      <c r="C47" s="129"/>
      <c r="D47" s="135"/>
      <c r="E47" s="135"/>
      <c r="F47" s="47"/>
      <c r="G47" s="12"/>
      <c r="H47" s="51">
        <f t="shared" si="4"/>
        <v>0</v>
      </c>
      <c r="I47" s="53"/>
      <c r="J47" s="53"/>
      <c r="K47" s="53"/>
      <c r="L47" s="53"/>
      <c r="M47" s="53"/>
      <c r="N47" s="53"/>
      <c r="O47" s="88">
        <f t="shared" si="5"/>
        <v>0</v>
      </c>
      <c r="P47" s="91"/>
      <c r="Q47" s="49"/>
    </row>
    <row r="48" spans="1:17" ht="15" customHeight="1" x14ac:dyDescent="0.25">
      <c r="A48" s="37" t="s">
        <v>35</v>
      </c>
      <c r="B48" s="129"/>
      <c r="C48" s="129"/>
      <c r="D48" s="135"/>
      <c r="E48" s="135"/>
      <c r="F48" s="47"/>
      <c r="G48" s="12"/>
      <c r="H48" s="51">
        <f t="shared" si="4"/>
        <v>0</v>
      </c>
      <c r="I48" s="53"/>
      <c r="J48" s="53"/>
      <c r="K48" s="53"/>
      <c r="L48" s="53"/>
      <c r="M48" s="53"/>
      <c r="N48" s="53"/>
      <c r="O48" s="88">
        <f t="shared" si="5"/>
        <v>0</v>
      </c>
      <c r="P48" s="91"/>
      <c r="Q48" s="49"/>
    </row>
    <row r="49" spans="1:21" ht="15" customHeight="1" x14ac:dyDescent="0.25">
      <c r="A49" s="37" t="s">
        <v>36</v>
      </c>
      <c r="B49" s="129"/>
      <c r="C49" s="129"/>
      <c r="D49" s="135"/>
      <c r="E49" s="135"/>
      <c r="F49" s="47"/>
      <c r="G49" s="12"/>
      <c r="H49" s="51">
        <f t="shared" si="4"/>
        <v>0</v>
      </c>
      <c r="I49" s="53"/>
      <c r="J49" s="53"/>
      <c r="K49" s="53"/>
      <c r="L49" s="53"/>
      <c r="M49" s="53"/>
      <c r="N49" s="53"/>
      <c r="O49" s="88">
        <f t="shared" si="5"/>
        <v>0</v>
      </c>
      <c r="P49" s="91"/>
      <c r="Q49" s="49"/>
    </row>
    <row r="50" spans="1:21" ht="15" customHeight="1" thickBot="1" x14ac:dyDescent="0.3">
      <c r="A50" s="39" t="s">
        <v>37</v>
      </c>
      <c r="B50" s="130"/>
      <c r="C50" s="130"/>
      <c r="D50" s="136"/>
      <c r="E50" s="136"/>
      <c r="F50" s="48"/>
      <c r="G50" s="13"/>
      <c r="H50" s="52">
        <f t="shared" si="4"/>
        <v>0</v>
      </c>
      <c r="I50" s="54"/>
      <c r="J50" s="54"/>
      <c r="K50" s="54"/>
      <c r="L50" s="54"/>
      <c r="M50" s="54"/>
      <c r="N50" s="54"/>
      <c r="O50" s="88">
        <f t="shared" si="5"/>
        <v>0</v>
      </c>
      <c r="P50" s="92"/>
      <c r="Q50" s="93"/>
    </row>
    <row r="51" spans="1:21" ht="15" customHeight="1" thickBot="1" x14ac:dyDescent="0.3">
      <c r="A51" s="101" t="s">
        <v>4</v>
      </c>
      <c r="B51" s="131" t="s">
        <v>62</v>
      </c>
      <c r="C51" s="132"/>
      <c r="D51" s="126" t="s">
        <v>60</v>
      </c>
      <c r="E51" s="127"/>
      <c r="F51" s="127"/>
      <c r="G51" s="128"/>
      <c r="H51" s="102">
        <f>SUM(H52:H56)</f>
        <v>444.88</v>
      </c>
      <c r="I51" s="105">
        <f t="shared" ref="I51:O51" si="6">SUM(I52:I56)</f>
        <v>444.88</v>
      </c>
      <c r="J51" s="106">
        <f t="shared" si="6"/>
        <v>0</v>
      </c>
      <c r="K51" s="106">
        <f t="shared" si="6"/>
        <v>0</v>
      </c>
      <c r="L51" s="106">
        <f t="shared" si="6"/>
        <v>0</v>
      </c>
      <c r="M51" s="106">
        <f t="shared" si="6"/>
        <v>0</v>
      </c>
      <c r="N51" s="102">
        <f t="shared" si="6"/>
        <v>0</v>
      </c>
      <c r="O51" s="24">
        <f t="shared" si="6"/>
        <v>444.88</v>
      </c>
      <c r="P51" s="96"/>
      <c r="Q51" s="96"/>
    </row>
    <row r="52" spans="1:21" ht="15" customHeight="1" x14ac:dyDescent="0.25">
      <c r="A52" s="103" t="s">
        <v>38</v>
      </c>
      <c r="B52" s="129" t="s">
        <v>155</v>
      </c>
      <c r="C52" s="129"/>
      <c r="D52" s="135">
        <v>39.72</v>
      </c>
      <c r="E52" s="135"/>
      <c r="F52" s="47" t="s">
        <v>142</v>
      </c>
      <c r="G52" s="12">
        <v>8</v>
      </c>
      <c r="H52" s="104">
        <f>SUM(D52*G52)</f>
        <v>317.76</v>
      </c>
      <c r="I52" s="53">
        <v>317.76</v>
      </c>
      <c r="J52" s="53"/>
      <c r="K52" s="53"/>
      <c r="L52" s="53"/>
      <c r="M52" s="53"/>
      <c r="N52" s="53"/>
      <c r="O52" s="88">
        <f t="shared" ref="O52:O57" si="7">SUM(I52:N52)</f>
        <v>317.76</v>
      </c>
      <c r="P52" s="89" t="s">
        <v>135</v>
      </c>
      <c r="Q52" s="90" t="s">
        <v>136</v>
      </c>
    </row>
    <row r="53" spans="1:21" ht="24" customHeight="1" x14ac:dyDescent="0.25">
      <c r="A53" s="37" t="s">
        <v>39</v>
      </c>
      <c r="B53" s="129" t="s">
        <v>156</v>
      </c>
      <c r="C53" s="129"/>
      <c r="D53" s="135">
        <v>15.89</v>
      </c>
      <c r="E53" s="135"/>
      <c r="F53" s="47" t="s">
        <v>142</v>
      </c>
      <c r="G53" s="12">
        <v>8</v>
      </c>
      <c r="H53" s="51">
        <f>SUM(D53*G53)</f>
        <v>127.12</v>
      </c>
      <c r="I53" s="53">
        <v>127.12</v>
      </c>
      <c r="J53" s="53"/>
      <c r="K53" s="53"/>
      <c r="L53" s="53"/>
      <c r="M53" s="53"/>
      <c r="N53" s="53"/>
      <c r="O53" s="88">
        <f t="shared" si="7"/>
        <v>127.12</v>
      </c>
      <c r="P53" s="91" t="s">
        <v>137</v>
      </c>
      <c r="Q53" s="49" t="s">
        <v>138</v>
      </c>
    </row>
    <row r="54" spans="1:21" ht="15" customHeight="1" x14ac:dyDescent="0.25">
      <c r="A54" s="37" t="s">
        <v>40</v>
      </c>
      <c r="B54" s="129"/>
      <c r="C54" s="129"/>
      <c r="D54" s="135"/>
      <c r="E54" s="135"/>
      <c r="F54" s="47"/>
      <c r="G54" s="12"/>
      <c r="H54" s="51">
        <f>SUM(D54*G54)</f>
        <v>0</v>
      </c>
      <c r="I54" s="53"/>
      <c r="J54" s="53"/>
      <c r="K54" s="53"/>
      <c r="L54" s="53"/>
      <c r="M54" s="53"/>
      <c r="N54" s="53"/>
      <c r="O54" s="88">
        <f t="shared" si="7"/>
        <v>0</v>
      </c>
      <c r="P54" s="91"/>
      <c r="Q54" s="49"/>
    </row>
    <row r="55" spans="1:21" ht="15" customHeight="1" x14ac:dyDescent="0.25">
      <c r="A55" s="37" t="s">
        <v>41</v>
      </c>
      <c r="B55" s="129"/>
      <c r="C55" s="129"/>
      <c r="D55" s="135"/>
      <c r="E55" s="135"/>
      <c r="F55" s="47"/>
      <c r="G55" s="12"/>
      <c r="H55" s="51">
        <f>SUM(D55*G55)</f>
        <v>0</v>
      </c>
      <c r="I55" s="53"/>
      <c r="J55" s="53"/>
      <c r="K55" s="53"/>
      <c r="L55" s="53"/>
      <c r="M55" s="53"/>
      <c r="N55" s="53"/>
      <c r="O55" s="88">
        <f t="shared" si="7"/>
        <v>0</v>
      </c>
      <c r="P55" s="91"/>
      <c r="Q55" s="49"/>
    </row>
    <row r="56" spans="1:21" ht="15" customHeight="1" thickBot="1" x14ac:dyDescent="0.3">
      <c r="A56" s="39" t="s">
        <v>42</v>
      </c>
      <c r="B56" s="130"/>
      <c r="C56" s="130"/>
      <c r="D56" s="136"/>
      <c r="E56" s="136"/>
      <c r="F56" s="48"/>
      <c r="G56" s="13"/>
      <c r="H56" s="52">
        <f>SUM(D56*G56)</f>
        <v>0</v>
      </c>
      <c r="I56" s="54"/>
      <c r="J56" s="54"/>
      <c r="K56" s="54"/>
      <c r="L56" s="54"/>
      <c r="M56" s="54"/>
      <c r="N56" s="54"/>
      <c r="O56" s="88">
        <f t="shared" si="7"/>
        <v>0</v>
      </c>
      <c r="P56" s="97"/>
      <c r="Q56" s="95"/>
    </row>
    <row r="57" spans="1:21" ht="24.9" customHeight="1" thickBot="1" x14ac:dyDescent="0.3">
      <c r="A57" s="30">
        <v>4</v>
      </c>
      <c r="B57" s="140" t="s">
        <v>63</v>
      </c>
      <c r="C57" s="141"/>
      <c r="D57" s="141"/>
      <c r="E57" s="141"/>
      <c r="F57" s="141"/>
      <c r="G57" s="142"/>
      <c r="H57" s="56">
        <f>SUM(H51+H40+H14)</f>
        <v>10673.1</v>
      </c>
      <c r="I57" s="57">
        <f t="shared" ref="I57:N57" si="8">SUM(I51+I40+I14)</f>
        <v>7074.1</v>
      </c>
      <c r="J57" s="58">
        <f t="shared" si="8"/>
        <v>3159</v>
      </c>
      <c r="K57" s="58">
        <f t="shared" si="8"/>
        <v>440</v>
      </c>
      <c r="L57" s="58">
        <f t="shared" si="8"/>
        <v>0</v>
      </c>
      <c r="M57" s="58">
        <f t="shared" si="8"/>
        <v>0</v>
      </c>
      <c r="N57" s="59">
        <f t="shared" si="8"/>
        <v>0</v>
      </c>
      <c r="O57" s="88">
        <f t="shared" si="7"/>
        <v>10673.1</v>
      </c>
      <c r="P57" s="99"/>
      <c r="Q57" s="15"/>
    </row>
    <row r="58" spans="1:21" ht="29.25" customHeight="1" thickBot="1" x14ac:dyDescent="0.3">
      <c r="A58" s="16"/>
      <c r="B58" s="17" t="s">
        <v>84</v>
      </c>
      <c r="C58" s="17"/>
      <c r="D58" s="18"/>
      <c r="E58" s="18"/>
      <c r="F58" s="18"/>
      <c r="G58" s="18"/>
      <c r="H58" s="61" t="s">
        <v>69</v>
      </c>
      <c r="I58" s="72"/>
      <c r="J58" s="72"/>
      <c r="K58" s="72"/>
      <c r="L58" s="72"/>
      <c r="M58" s="72"/>
      <c r="N58" s="72"/>
      <c r="O58" s="26"/>
      <c r="P58" s="100"/>
      <c r="Q58" s="98"/>
    </row>
    <row r="59" spans="1:21" ht="27.9" customHeight="1" x14ac:dyDescent="0.25">
      <c r="A59" s="31" t="s">
        <v>5</v>
      </c>
      <c r="B59" s="143" t="s">
        <v>64</v>
      </c>
      <c r="C59" s="146" t="s">
        <v>65</v>
      </c>
      <c r="D59" s="147"/>
      <c r="E59" s="147"/>
      <c r="F59" s="147"/>
      <c r="G59" s="148"/>
      <c r="H59" s="60">
        <f>SUM(O59)</f>
        <v>2134.62</v>
      </c>
      <c r="I59" s="67">
        <f>IF($H$58="JA",ROUNDDOWN(I57*0.2,2),0)</f>
        <v>1414.82</v>
      </c>
      <c r="J59" s="68">
        <f t="shared" ref="J59:N59" si="9">IF($H$58="JA",ROUNDDOWN(J57*0.2,2),0)</f>
        <v>631.79999999999995</v>
      </c>
      <c r="K59" s="68">
        <f t="shared" si="9"/>
        <v>88</v>
      </c>
      <c r="L59" s="68">
        <f t="shared" si="9"/>
        <v>0</v>
      </c>
      <c r="M59" s="68">
        <f t="shared" si="9"/>
        <v>0</v>
      </c>
      <c r="N59" s="68">
        <f t="shared" si="9"/>
        <v>0</v>
      </c>
      <c r="O59" s="69">
        <f>SUM(I59:N59)</f>
        <v>2134.62</v>
      </c>
      <c r="P59" s="64"/>
      <c r="Q59" s="64"/>
    </row>
    <row r="60" spans="1:21" ht="27.9" customHeight="1" x14ac:dyDescent="0.25">
      <c r="A60" s="32" t="s">
        <v>0</v>
      </c>
      <c r="B60" s="144"/>
      <c r="C60" s="149" t="s">
        <v>66</v>
      </c>
      <c r="D60" s="150"/>
      <c r="E60" s="150"/>
      <c r="F60" s="150"/>
      <c r="G60" s="151"/>
      <c r="H60" s="55">
        <f>SUM(O60)</f>
        <v>320.19</v>
      </c>
      <c r="I60" s="70">
        <f>ROUNDDOWN(I59*0.15,2)</f>
        <v>212.22</v>
      </c>
      <c r="J60" s="43">
        <f t="shared" ref="J60:N60" si="10">ROUNDDOWN(J59*0.15,2)</f>
        <v>94.77</v>
      </c>
      <c r="K60" s="43">
        <f t="shared" si="10"/>
        <v>13.2</v>
      </c>
      <c r="L60" s="43">
        <f t="shared" si="10"/>
        <v>0</v>
      </c>
      <c r="M60" s="43">
        <f t="shared" si="10"/>
        <v>0</v>
      </c>
      <c r="N60" s="43">
        <f t="shared" si="10"/>
        <v>0</v>
      </c>
      <c r="O60" s="71">
        <f>SUM(I60:N60)</f>
        <v>320.19</v>
      </c>
      <c r="P60" s="64"/>
      <c r="Q60" s="64"/>
      <c r="U60" s="63"/>
    </row>
    <row r="61" spans="1:21" ht="27.9" customHeight="1" x14ac:dyDescent="0.25">
      <c r="A61" s="33" t="s">
        <v>6</v>
      </c>
      <c r="B61" s="144"/>
      <c r="C61" s="149" t="s">
        <v>81</v>
      </c>
      <c r="D61" s="150"/>
      <c r="E61" s="150"/>
      <c r="F61" s="150"/>
      <c r="G61" s="151"/>
      <c r="H61" s="55">
        <f>SUM(O61)</f>
        <v>128.06</v>
      </c>
      <c r="I61" s="70">
        <f>ROUNDDOWN(I59*0.06,2)</f>
        <v>84.88</v>
      </c>
      <c r="J61" s="43">
        <f t="shared" ref="J61:N61" si="11">ROUNDDOWN(J59*0.06,2)</f>
        <v>37.9</v>
      </c>
      <c r="K61" s="43">
        <f t="shared" si="11"/>
        <v>5.28</v>
      </c>
      <c r="L61" s="43">
        <f t="shared" si="11"/>
        <v>0</v>
      </c>
      <c r="M61" s="43">
        <f t="shared" si="11"/>
        <v>0</v>
      </c>
      <c r="N61" s="43">
        <f t="shared" si="11"/>
        <v>0</v>
      </c>
      <c r="O61" s="71">
        <f>SUM(I61:N61)</f>
        <v>128.06</v>
      </c>
      <c r="P61" s="64"/>
      <c r="Q61" s="64"/>
      <c r="R61" s="64"/>
    </row>
    <row r="62" spans="1:21" ht="27.9" customHeight="1" thickBot="1" x14ac:dyDescent="0.3">
      <c r="A62" s="34" t="s">
        <v>7</v>
      </c>
      <c r="B62" s="145"/>
      <c r="C62" s="152" t="s">
        <v>67</v>
      </c>
      <c r="D62" s="153"/>
      <c r="E62" s="153"/>
      <c r="F62" s="153"/>
      <c r="G62" s="154"/>
      <c r="H62" s="73">
        <f>SUM(O62)</f>
        <v>2582.87</v>
      </c>
      <c r="I62" s="74">
        <f>ROUNDDOWN(I59+I60+I61,2)</f>
        <v>1711.92</v>
      </c>
      <c r="J62" s="75">
        <f t="shared" ref="J62:N62" si="12">ROUNDDOWN(J59+J60+J61,2)</f>
        <v>764.47</v>
      </c>
      <c r="K62" s="75">
        <f t="shared" si="12"/>
        <v>106.48</v>
      </c>
      <c r="L62" s="75">
        <f t="shared" si="12"/>
        <v>0</v>
      </c>
      <c r="M62" s="75">
        <f t="shared" si="12"/>
        <v>0</v>
      </c>
      <c r="N62" s="75">
        <f t="shared" si="12"/>
        <v>0</v>
      </c>
      <c r="O62" s="76">
        <f>ROUNDDOWN(O59+O60+O61,2)</f>
        <v>2582.87</v>
      </c>
      <c r="P62" s="64"/>
      <c r="Q62" s="64"/>
    </row>
    <row r="63" spans="1:21" ht="13.8" thickBot="1" x14ac:dyDescent="0.3">
      <c r="A63" s="21"/>
      <c r="B63" s="21"/>
      <c r="C63" s="21"/>
      <c r="D63" s="21"/>
      <c r="E63" s="21"/>
      <c r="F63" s="21"/>
      <c r="G63" s="21"/>
      <c r="H63" s="21"/>
      <c r="I63" s="44"/>
      <c r="J63" s="45"/>
      <c r="K63" s="45"/>
      <c r="L63" s="45"/>
      <c r="M63" s="45"/>
      <c r="N63" s="45"/>
      <c r="O63" s="46"/>
    </row>
    <row r="64" spans="1:21" ht="24.9" customHeight="1" thickTop="1" thickBot="1" x14ac:dyDescent="0.3">
      <c r="A64" s="35" t="s">
        <v>8</v>
      </c>
      <c r="B64" s="138" t="s">
        <v>85</v>
      </c>
      <c r="C64" s="139"/>
      <c r="D64" s="139"/>
      <c r="E64" s="139"/>
      <c r="F64" s="139"/>
      <c r="G64" s="139"/>
      <c r="H64" s="65">
        <f>SUM(H57+H62)</f>
        <v>13255.970000000001</v>
      </c>
      <c r="I64" s="22">
        <f>SUM(I57+I62)</f>
        <v>8786.02</v>
      </c>
      <c r="J64" s="23">
        <f t="shared" ref="J64:O64" si="13">SUM(J57+J62)</f>
        <v>3923.4700000000003</v>
      </c>
      <c r="K64" s="23">
        <f t="shared" si="13"/>
        <v>546.48</v>
      </c>
      <c r="L64" s="23">
        <f t="shared" si="13"/>
        <v>0</v>
      </c>
      <c r="M64" s="23">
        <f t="shared" si="13"/>
        <v>0</v>
      </c>
      <c r="N64" s="23">
        <f t="shared" si="13"/>
        <v>0</v>
      </c>
      <c r="O64" s="66">
        <f t="shared" si="13"/>
        <v>13255.970000000001</v>
      </c>
      <c r="P64" s="40" t="s">
        <v>68</v>
      </c>
      <c r="Q64" s="64"/>
    </row>
    <row r="65" spans="1:15" ht="48" customHeight="1" x14ac:dyDescent="0.3">
      <c r="A65" s="155" t="s">
        <v>80</v>
      </c>
      <c r="B65" s="155"/>
      <c r="C65" s="134"/>
      <c r="D65" s="134"/>
      <c r="E65" s="50" t="s">
        <v>82</v>
      </c>
      <c r="F65" s="180" t="s">
        <v>83</v>
      </c>
      <c r="G65" s="180"/>
      <c r="H65" s="180"/>
      <c r="I65" s="50"/>
      <c r="O65" s="20"/>
    </row>
    <row r="66" spans="1:15" ht="56.25" customHeight="1" x14ac:dyDescent="0.25">
      <c r="A66" s="41"/>
      <c r="B66" s="36" t="s">
        <v>10</v>
      </c>
      <c r="C66" s="137"/>
      <c r="D66" s="137"/>
      <c r="E66" s="50"/>
      <c r="G66" s="50"/>
      <c r="H66" s="36" t="s">
        <v>79</v>
      </c>
      <c r="I66" s="50"/>
    </row>
    <row r="67" spans="1:15" x14ac:dyDescent="0.25">
      <c r="I67" s="133"/>
      <c r="J67" s="133"/>
      <c r="K67" s="133"/>
      <c r="L67" s="133"/>
      <c r="M67" s="133"/>
      <c r="N67" s="133"/>
    </row>
    <row r="68" spans="1:15" x14ac:dyDescent="0.25">
      <c r="I68" s="77"/>
      <c r="J68" s="77"/>
      <c r="K68" s="77"/>
      <c r="L68" s="77"/>
      <c r="M68" s="77"/>
      <c r="N68" s="77"/>
    </row>
    <row r="69" spans="1:15" x14ac:dyDescent="0.25">
      <c r="I69" s="77"/>
      <c r="J69" s="77"/>
      <c r="K69" s="77"/>
      <c r="L69" s="77"/>
      <c r="M69" s="77"/>
      <c r="N69" s="77"/>
    </row>
    <row r="70" spans="1:15" x14ac:dyDescent="0.25">
      <c r="I70" s="77"/>
      <c r="J70" s="77"/>
      <c r="K70" s="77"/>
      <c r="L70" s="77"/>
      <c r="M70" s="77"/>
      <c r="N70" s="77"/>
    </row>
    <row r="71" spans="1:15" x14ac:dyDescent="0.25">
      <c r="I71" s="77"/>
      <c r="J71" s="77"/>
      <c r="K71" s="77"/>
      <c r="L71" s="77"/>
      <c r="M71" s="77"/>
      <c r="N71" s="77"/>
    </row>
  </sheetData>
  <sheetProtection algorithmName="SHA-512" hashValue="jGU4iVhKHch7xpkUpuvUd4a/uMhpGYgQK7UmQG1EEPF/4Q7zV8wegbusaEGpi87e5stSO5hCih0i6i/5clbeWw==" saltValue="jDo/iIiwsaYxiBSjCt+XUw==" spinCount="100000" sheet="1" objects="1" scenarios="1" formatRows="0" selectLockedCells="1"/>
  <mergeCells count="121">
    <mergeCell ref="P12:P13"/>
    <mergeCell ref="O12:O13"/>
    <mergeCell ref="B14:C14"/>
    <mergeCell ref="B26:C26"/>
    <mergeCell ref="B18:C18"/>
    <mergeCell ref="D26:E26"/>
    <mergeCell ref="F65:H65"/>
    <mergeCell ref="Q12:Q13"/>
    <mergeCell ref="D1:P3"/>
    <mergeCell ref="A4:P4"/>
    <mergeCell ref="A5:P5"/>
    <mergeCell ref="A6:B6"/>
    <mergeCell ref="C6:H6"/>
    <mergeCell ref="A7:B7"/>
    <mergeCell ref="C7:H7"/>
    <mergeCell ref="A9:B9"/>
    <mergeCell ref="A8:B8"/>
    <mergeCell ref="C8:H8"/>
    <mergeCell ref="D9:H9"/>
    <mergeCell ref="B21:C21"/>
    <mergeCell ref="B12:C13"/>
    <mergeCell ref="D30:E30"/>
    <mergeCell ref="D17:E17"/>
    <mergeCell ref="A10:B10"/>
    <mergeCell ref="I10:N10"/>
    <mergeCell ref="I9:N9"/>
    <mergeCell ref="A12:A13"/>
    <mergeCell ref="B15:C15"/>
    <mergeCell ref="B16:C16"/>
    <mergeCell ref="B23:C23"/>
    <mergeCell ref="B24:C24"/>
    <mergeCell ref="B25:C25"/>
    <mergeCell ref="B17:C17"/>
    <mergeCell ref="D14:G14"/>
    <mergeCell ref="F12:F13"/>
    <mergeCell ref="G12:G13"/>
    <mergeCell ref="D12:E13"/>
    <mergeCell ref="D15:E15"/>
    <mergeCell ref="D16:E16"/>
    <mergeCell ref="B19:C19"/>
    <mergeCell ref="B20:C20"/>
    <mergeCell ref="D35:E35"/>
    <mergeCell ref="D36:E36"/>
    <mergeCell ref="D27:E27"/>
    <mergeCell ref="D28:E28"/>
    <mergeCell ref="D29:E29"/>
    <mergeCell ref="B22:C22"/>
    <mergeCell ref="H12:H13"/>
    <mergeCell ref="B49:C49"/>
    <mergeCell ref="B31:C31"/>
    <mergeCell ref="B32:C32"/>
    <mergeCell ref="B33:C33"/>
    <mergeCell ref="B34:C34"/>
    <mergeCell ref="B35:C35"/>
    <mergeCell ref="B36:C36"/>
    <mergeCell ref="B37:C37"/>
    <mergeCell ref="D18:E18"/>
    <mergeCell ref="D19:E19"/>
    <mergeCell ref="D20:E20"/>
    <mergeCell ref="D21:E21"/>
    <mergeCell ref="D22:E22"/>
    <mergeCell ref="D23:E23"/>
    <mergeCell ref="D24:E24"/>
    <mergeCell ref="D25:E25"/>
    <mergeCell ref="B48:C48"/>
    <mergeCell ref="B27:C27"/>
    <mergeCell ref="B28:C28"/>
    <mergeCell ref="B29:C29"/>
    <mergeCell ref="B30:C30"/>
    <mergeCell ref="A65:B65"/>
    <mergeCell ref="B54:C54"/>
    <mergeCell ref="B55:C55"/>
    <mergeCell ref="D31:E31"/>
    <mergeCell ref="D43:E43"/>
    <mergeCell ref="D44:E44"/>
    <mergeCell ref="D45:E45"/>
    <mergeCell ref="D46:E46"/>
    <mergeCell ref="D47:E47"/>
    <mergeCell ref="D37:E37"/>
    <mergeCell ref="D38:E38"/>
    <mergeCell ref="D39:E39"/>
    <mergeCell ref="D41:E41"/>
    <mergeCell ref="D42:E42"/>
    <mergeCell ref="B50:C50"/>
    <mergeCell ref="B52:C52"/>
    <mergeCell ref="B42:C42"/>
    <mergeCell ref="D32:E32"/>
    <mergeCell ref="D33:E33"/>
    <mergeCell ref="D34:E34"/>
    <mergeCell ref="I67:N67"/>
    <mergeCell ref="B56:C56"/>
    <mergeCell ref="C65:D65"/>
    <mergeCell ref="D48:E48"/>
    <mergeCell ref="D49:E49"/>
    <mergeCell ref="D50:E50"/>
    <mergeCell ref="D52:E52"/>
    <mergeCell ref="D53:E53"/>
    <mergeCell ref="B53:C53"/>
    <mergeCell ref="C66:D66"/>
    <mergeCell ref="B64:G64"/>
    <mergeCell ref="D51:G51"/>
    <mergeCell ref="B57:G57"/>
    <mergeCell ref="B59:B62"/>
    <mergeCell ref="C59:G59"/>
    <mergeCell ref="C60:G60"/>
    <mergeCell ref="C61:G61"/>
    <mergeCell ref="B51:C51"/>
    <mergeCell ref="C62:G62"/>
    <mergeCell ref="D54:E54"/>
    <mergeCell ref="D55:E55"/>
    <mergeCell ref="D56:E56"/>
    <mergeCell ref="D40:G40"/>
    <mergeCell ref="B43:C43"/>
    <mergeCell ref="B44:C44"/>
    <mergeCell ref="B45:C45"/>
    <mergeCell ref="B46:C46"/>
    <mergeCell ref="B38:C38"/>
    <mergeCell ref="B39:C39"/>
    <mergeCell ref="B41:C41"/>
    <mergeCell ref="B47:C47"/>
    <mergeCell ref="B40:C40"/>
  </mergeCells>
  <dataValidations count="1">
    <dataValidation type="list" allowBlank="1" showInputMessage="1" showErrorMessage="1" sqref="C9 H58">
      <formula1>$R$15:$R$16</formula1>
    </dataValidation>
  </dataValidations>
  <pageMargins left="0.23622047244094491" right="0.23622047244094491" top="0.39370078740157483" bottom="0.74803149606299213" header="0" footer="0.31496062992125984"/>
  <pageSetup paperSize="9" scale="40" orientation="landscape" r:id="rId1"/>
  <headerFooter>
    <oddFooter>&amp;LVersion 2 (15.10.2024)&amp;C&amp;A&amp;RSeite&amp;P</oddFooter>
  </headerFooter>
  <drawing r:id="rId2"/>
  <legacyDrawing r:id="rId3"/>
  <tableParts count="1">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56"/>
  <sheetViews>
    <sheetView tabSelected="1" workbookViewId="0">
      <selection activeCell="C34" sqref="C34"/>
    </sheetView>
  </sheetViews>
  <sheetFormatPr baseColWidth="10" defaultColWidth="8.88671875" defaultRowHeight="14.4" x14ac:dyDescent="0.3"/>
  <cols>
    <col min="1" max="1" width="11.5546875" style="107" customWidth="1"/>
    <col min="2" max="2" width="13.88671875" style="107" customWidth="1"/>
    <col min="3" max="3" width="12" style="107" customWidth="1"/>
    <col min="4" max="4" width="49" style="107" customWidth="1"/>
    <col min="5" max="5" width="29.44140625" style="107" customWidth="1"/>
    <col min="6" max="6" width="34.109375" style="107" customWidth="1"/>
    <col min="8" max="8" width="10.5546875" hidden="1" customWidth="1"/>
    <col min="16" max="16384" width="8.88671875" style="107"/>
  </cols>
  <sheetData>
    <row r="1" spans="1:8" ht="33.75" customHeight="1" x14ac:dyDescent="0.3">
      <c r="D1" s="209" t="s">
        <v>96</v>
      </c>
      <c r="E1" s="209"/>
      <c r="F1" s="209"/>
    </row>
    <row r="2" spans="1:8" x14ac:dyDescent="0.3">
      <c r="D2" s="209"/>
      <c r="E2" s="209"/>
      <c r="F2" s="209"/>
    </row>
    <row r="3" spans="1:8" x14ac:dyDescent="0.3">
      <c r="D3" s="209"/>
      <c r="E3" s="209"/>
      <c r="F3" s="209"/>
    </row>
    <row r="4" spans="1:8" x14ac:dyDescent="0.3">
      <c r="D4" s="209"/>
      <c r="E4" s="209"/>
      <c r="F4" s="209"/>
    </row>
    <row r="5" spans="1:8" x14ac:dyDescent="0.3">
      <c r="D5" s="209"/>
      <c r="E5" s="209"/>
      <c r="F5" s="209"/>
    </row>
    <row r="6" spans="1:8" ht="15" thickBot="1" x14ac:dyDescent="0.35"/>
    <row r="7" spans="1:8" ht="16.2" thickBot="1" x14ac:dyDescent="0.35">
      <c r="A7" s="205" t="s">
        <v>93</v>
      </c>
      <c r="B7" s="206"/>
      <c r="C7" s="210" t="s">
        <v>108</v>
      </c>
      <c r="D7" s="210"/>
      <c r="E7" s="210"/>
      <c r="F7" s="211"/>
    </row>
    <row r="8" spans="1:8" ht="16.2" thickBot="1" x14ac:dyDescent="0.35">
      <c r="A8" s="207" t="s">
        <v>94</v>
      </c>
      <c r="B8" s="208"/>
      <c r="C8" s="210" t="s">
        <v>109</v>
      </c>
      <c r="D8" s="210"/>
      <c r="E8" s="210"/>
      <c r="F8" s="211"/>
    </row>
    <row r="9" spans="1:8" ht="15" thickBot="1" x14ac:dyDescent="0.35"/>
    <row r="10" spans="1:8" ht="42" thickBot="1" x14ac:dyDescent="0.35">
      <c r="A10" s="114" t="s">
        <v>97</v>
      </c>
      <c r="B10" s="114" t="s">
        <v>92</v>
      </c>
      <c r="C10" s="115" t="s">
        <v>95</v>
      </c>
      <c r="D10" s="115" t="s">
        <v>98</v>
      </c>
      <c r="E10" s="115" t="s">
        <v>99</v>
      </c>
      <c r="F10" s="116" t="s">
        <v>107</v>
      </c>
    </row>
    <row r="11" spans="1:8" ht="27.6" x14ac:dyDescent="0.3">
      <c r="A11" s="108" t="s">
        <v>160</v>
      </c>
      <c r="B11" s="109">
        <v>1</v>
      </c>
      <c r="C11" s="110">
        <v>400</v>
      </c>
      <c r="D11" s="109" t="s">
        <v>161</v>
      </c>
      <c r="E11" s="109" t="s">
        <v>100</v>
      </c>
      <c r="F11" s="109" t="s">
        <v>103</v>
      </c>
    </row>
    <row r="12" spans="1:8" ht="27.6" x14ac:dyDescent="0.3">
      <c r="A12" s="111" t="s">
        <v>162</v>
      </c>
      <c r="B12" s="109">
        <v>1</v>
      </c>
      <c r="C12" s="112">
        <v>2000</v>
      </c>
      <c r="D12" s="113" t="s">
        <v>163</v>
      </c>
      <c r="E12" s="109" t="s">
        <v>100</v>
      </c>
      <c r="F12" s="109" t="s">
        <v>103</v>
      </c>
    </row>
    <row r="13" spans="1:8" x14ac:dyDescent="0.3">
      <c r="A13" s="111" t="s">
        <v>162</v>
      </c>
      <c r="B13" s="109">
        <v>2</v>
      </c>
      <c r="C13" s="112">
        <v>2450</v>
      </c>
      <c r="D13" s="113" t="s">
        <v>164</v>
      </c>
      <c r="E13" s="109" t="s">
        <v>100</v>
      </c>
      <c r="F13" s="109" t="s">
        <v>106</v>
      </c>
      <c r="H13" s="117" t="s">
        <v>100</v>
      </c>
    </row>
    <row r="14" spans="1:8" x14ac:dyDescent="0.3">
      <c r="A14" s="111" t="s">
        <v>162</v>
      </c>
      <c r="B14" s="109">
        <v>3</v>
      </c>
      <c r="C14" s="112">
        <v>2580</v>
      </c>
      <c r="D14" s="113" t="s">
        <v>165</v>
      </c>
      <c r="E14" s="109" t="s">
        <v>100</v>
      </c>
      <c r="F14" s="109" t="s">
        <v>106</v>
      </c>
      <c r="H14" s="117" t="s">
        <v>101</v>
      </c>
    </row>
    <row r="15" spans="1:8" ht="27.6" x14ac:dyDescent="0.3">
      <c r="A15" s="111" t="s">
        <v>166</v>
      </c>
      <c r="B15" s="109">
        <v>1</v>
      </c>
      <c r="C15" s="112">
        <v>320</v>
      </c>
      <c r="D15" s="113" t="s">
        <v>161</v>
      </c>
      <c r="E15" s="109" t="s">
        <v>100</v>
      </c>
      <c r="F15" s="109" t="s">
        <v>103</v>
      </c>
      <c r="H15" s="117" t="s">
        <v>102</v>
      </c>
    </row>
    <row r="16" spans="1:8" ht="27.6" x14ac:dyDescent="0.3">
      <c r="A16" s="111" t="s">
        <v>167</v>
      </c>
      <c r="B16" s="109">
        <v>1</v>
      </c>
      <c r="C16" s="112">
        <v>120</v>
      </c>
      <c r="D16" s="113" t="s">
        <v>163</v>
      </c>
      <c r="E16" s="109" t="s">
        <v>100</v>
      </c>
      <c r="F16" s="109" t="s">
        <v>103</v>
      </c>
    </row>
    <row r="17" spans="1:10" ht="27.6" x14ac:dyDescent="0.3">
      <c r="A17" s="111" t="s">
        <v>168</v>
      </c>
      <c r="B17" s="109">
        <v>1</v>
      </c>
      <c r="C17" s="112">
        <v>180</v>
      </c>
      <c r="D17" s="113" t="s">
        <v>169</v>
      </c>
      <c r="E17" s="109" t="s">
        <v>100</v>
      </c>
      <c r="F17" s="109" t="s">
        <v>103</v>
      </c>
    </row>
    <row r="18" spans="1:10" ht="27.6" x14ac:dyDescent="0.3">
      <c r="A18" s="111" t="s">
        <v>170</v>
      </c>
      <c r="B18" s="109">
        <v>1</v>
      </c>
      <c r="C18" s="112">
        <v>165</v>
      </c>
      <c r="D18" s="113" t="s">
        <v>169</v>
      </c>
      <c r="E18" s="109" t="s">
        <v>100</v>
      </c>
      <c r="F18" s="109" t="s">
        <v>103</v>
      </c>
      <c r="H18" s="117" t="s">
        <v>103</v>
      </c>
    </row>
    <row r="19" spans="1:10" ht="27.6" x14ac:dyDescent="0.3">
      <c r="A19" s="111" t="s">
        <v>171</v>
      </c>
      <c r="B19" s="109">
        <v>1</v>
      </c>
      <c r="C19" s="112">
        <v>240</v>
      </c>
      <c r="D19" s="113" t="s">
        <v>172</v>
      </c>
      <c r="E19" s="109" t="s">
        <v>101</v>
      </c>
      <c r="F19" s="109" t="s">
        <v>103</v>
      </c>
      <c r="H19" s="117" t="s">
        <v>104</v>
      </c>
    </row>
    <row r="20" spans="1:10" ht="27.6" x14ac:dyDescent="0.3">
      <c r="A20" s="111" t="s">
        <v>173</v>
      </c>
      <c r="B20" s="109">
        <v>1</v>
      </c>
      <c r="C20" s="112">
        <v>1800</v>
      </c>
      <c r="D20" s="113" t="s">
        <v>174</v>
      </c>
      <c r="E20" s="109" t="s">
        <v>100</v>
      </c>
      <c r="F20" s="109" t="s">
        <v>103</v>
      </c>
      <c r="H20" t="s">
        <v>105</v>
      </c>
    </row>
    <row r="21" spans="1:10" x14ac:dyDescent="0.3">
      <c r="A21" s="111" t="s">
        <v>173</v>
      </c>
      <c r="B21" s="109">
        <v>2</v>
      </c>
      <c r="C21" s="112">
        <v>2120</v>
      </c>
      <c r="D21" s="113" t="s">
        <v>175</v>
      </c>
      <c r="E21" s="109" t="s">
        <v>100</v>
      </c>
      <c r="F21" s="109" t="s">
        <v>106</v>
      </c>
      <c r="H21" s="118" t="s">
        <v>106</v>
      </c>
    </row>
    <row r="22" spans="1:10" x14ac:dyDescent="0.3">
      <c r="A22" s="111" t="s">
        <v>173</v>
      </c>
      <c r="B22" s="109">
        <v>3</v>
      </c>
      <c r="C22" s="112">
        <v>2300</v>
      </c>
      <c r="D22" s="113" t="s">
        <v>176</v>
      </c>
      <c r="E22" s="109" t="s">
        <v>100</v>
      </c>
      <c r="F22" s="109" t="s">
        <v>106</v>
      </c>
    </row>
    <row r="23" spans="1:10" ht="27.6" x14ac:dyDescent="0.3">
      <c r="A23" s="111" t="s">
        <v>177</v>
      </c>
      <c r="B23" s="109">
        <v>1</v>
      </c>
      <c r="C23" s="112">
        <v>35</v>
      </c>
      <c r="D23" s="113" t="s">
        <v>174</v>
      </c>
      <c r="E23" s="109" t="s">
        <v>100</v>
      </c>
      <c r="F23" s="109" t="s">
        <v>103</v>
      </c>
    </row>
    <row r="24" spans="1:10" ht="27.6" x14ac:dyDescent="0.3">
      <c r="A24" s="111" t="s">
        <v>178</v>
      </c>
      <c r="B24" s="109">
        <v>1</v>
      </c>
      <c r="C24" s="112">
        <v>79.5</v>
      </c>
      <c r="D24" s="113" t="s">
        <v>179</v>
      </c>
      <c r="E24" s="109" t="s">
        <v>101</v>
      </c>
      <c r="F24" s="109" t="s">
        <v>103</v>
      </c>
      <c r="H24" s="119">
        <v>1</v>
      </c>
    </row>
    <row r="25" spans="1:10" ht="27.6" x14ac:dyDescent="0.3">
      <c r="A25" s="111" t="s">
        <v>180</v>
      </c>
      <c r="B25" s="109">
        <v>1</v>
      </c>
      <c r="C25" s="112">
        <v>4005.28</v>
      </c>
      <c r="D25" s="113" t="s">
        <v>181</v>
      </c>
      <c r="E25" s="109" t="s">
        <v>100</v>
      </c>
      <c r="F25" s="109" t="s">
        <v>103</v>
      </c>
      <c r="H25">
        <v>2</v>
      </c>
    </row>
    <row r="26" spans="1:10" x14ac:dyDescent="0.3">
      <c r="A26" s="111" t="s">
        <v>180</v>
      </c>
      <c r="B26" s="109">
        <v>2</v>
      </c>
      <c r="C26" s="112">
        <v>4550</v>
      </c>
      <c r="D26" s="113" t="s">
        <v>182</v>
      </c>
      <c r="E26" s="109" t="s">
        <v>100</v>
      </c>
      <c r="F26" s="109" t="s">
        <v>106</v>
      </c>
      <c r="H26">
        <v>3</v>
      </c>
    </row>
    <row r="27" spans="1:10" x14ac:dyDescent="0.3">
      <c r="A27" s="111" t="s">
        <v>180</v>
      </c>
      <c r="B27" s="109">
        <v>3</v>
      </c>
      <c r="C27" s="112">
        <v>4985</v>
      </c>
      <c r="D27" s="113" t="s">
        <v>183</v>
      </c>
      <c r="E27" s="109" t="s">
        <v>100</v>
      </c>
      <c r="F27" s="109" t="s">
        <v>106</v>
      </c>
      <c r="H27" s="120"/>
    </row>
    <row r="28" spans="1:10" ht="27.6" x14ac:dyDescent="0.3">
      <c r="A28" s="111" t="s">
        <v>184</v>
      </c>
      <c r="B28" s="109">
        <v>1</v>
      </c>
      <c r="C28" s="112">
        <v>883.44</v>
      </c>
      <c r="D28" s="113" t="s">
        <v>185</v>
      </c>
      <c r="E28" s="109" t="s">
        <v>100</v>
      </c>
      <c r="F28" s="109" t="s">
        <v>103</v>
      </c>
      <c r="H28" s="121"/>
      <c r="J28" s="120"/>
    </row>
    <row r="29" spans="1:10" ht="27.6" x14ac:dyDescent="0.3">
      <c r="A29" s="111" t="s">
        <v>186</v>
      </c>
      <c r="B29" s="109">
        <v>1</v>
      </c>
      <c r="C29" s="112">
        <v>317.76</v>
      </c>
      <c r="D29" s="113" t="s">
        <v>181</v>
      </c>
      <c r="E29" s="109" t="s">
        <v>100</v>
      </c>
      <c r="F29" s="109" t="s">
        <v>103</v>
      </c>
      <c r="H29" s="121"/>
    </row>
    <row r="30" spans="1:10" ht="27.6" x14ac:dyDescent="0.3">
      <c r="A30" s="111" t="s">
        <v>187</v>
      </c>
      <c r="B30" s="109">
        <v>1</v>
      </c>
      <c r="C30" s="112">
        <v>127.12</v>
      </c>
      <c r="D30" s="113" t="s">
        <v>181</v>
      </c>
      <c r="E30" s="109" t="s">
        <v>100</v>
      </c>
      <c r="F30" s="109" t="s">
        <v>103</v>
      </c>
    </row>
    <row r="31" spans="1:10" x14ac:dyDescent="0.3">
      <c r="A31" s="111"/>
      <c r="B31" s="109"/>
      <c r="C31" s="112"/>
      <c r="D31" s="113"/>
      <c r="E31" s="109"/>
      <c r="F31" s="109"/>
    </row>
    <row r="32" spans="1:10" x14ac:dyDescent="0.3">
      <c r="A32" s="111"/>
      <c r="B32" s="109"/>
      <c r="C32" s="112"/>
      <c r="D32" s="113"/>
      <c r="E32" s="109"/>
      <c r="F32" s="109"/>
    </row>
    <row r="33" spans="1:6" x14ac:dyDescent="0.3">
      <c r="A33" s="111"/>
      <c r="B33" s="109"/>
      <c r="C33" s="112"/>
      <c r="D33" s="113"/>
      <c r="E33" s="109"/>
      <c r="F33" s="109"/>
    </row>
    <row r="34" spans="1:6" x14ac:dyDescent="0.3">
      <c r="A34" s="111"/>
      <c r="B34" s="109"/>
      <c r="C34" s="112"/>
      <c r="D34" s="113"/>
      <c r="E34" s="109"/>
      <c r="F34" s="109"/>
    </row>
    <row r="35" spans="1:6" x14ac:dyDescent="0.3">
      <c r="A35" s="111"/>
      <c r="B35" s="109"/>
      <c r="C35" s="112"/>
      <c r="D35" s="113"/>
      <c r="E35" s="109"/>
      <c r="F35" s="109"/>
    </row>
    <row r="36" spans="1:6" x14ac:dyDescent="0.3">
      <c r="A36" s="111"/>
      <c r="B36" s="109"/>
      <c r="C36" s="112"/>
      <c r="D36" s="113"/>
      <c r="E36" s="109"/>
      <c r="F36" s="109"/>
    </row>
    <row r="37" spans="1:6" x14ac:dyDescent="0.3">
      <c r="A37" s="111"/>
      <c r="B37" s="109"/>
      <c r="C37" s="112"/>
      <c r="D37" s="113"/>
      <c r="E37" s="109"/>
      <c r="F37" s="109"/>
    </row>
    <row r="38" spans="1:6" x14ac:dyDescent="0.3">
      <c r="A38" s="111"/>
      <c r="B38" s="109"/>
      <c r="C38" s="112"/>
      <c r="D38" s="113"/>
      <c r="E38" s="109"/>
      <c r="F38" s="109"/>
    </row>
    <row r="39" spans="1:6" x14ac:dyDescent="0.3">
      <c r="A39" s="111"/>
      <c r="B39" s="109"/>
      <c r="C39" s="112"/>
      <c r="D39" s="113"/>
      <c r="E39" s="109"/>
      <c r="F39" s="109"/>
    </row>
    <row r="40" spans="1:6" x14ac:dyDescent="0.3">
      <c r="A40" s="111"/>
      <c r="B40" s="109"/>
      <c r="C40" s="112"/>
      <c r="D40" s="113"/>
      <c r="E40" s="109"/>
      <c r="F40" s="109"/>
    </row>
    <row r="41" spans="1:6" x14ac:dyDescent="0.3">
      <c r="A41" s="111"/>
      <c r="B41" s="109"/>
      <c r="C41" s="112"/>
      <c r="D41" s="113"/>
      <c r="E41" s="109"/>
      <c r="F41" s="109"/>
    </row>
    <row r="42" spans="1:6" x14ac:dyDescent="0.3">
      <c r="A42" s="111"/>
      <c r="B42" s="109"/>
      <c r="C42" s="112"/>
      <c r="D42" s="113"/>
      <c r="E42" s="109"/>
      <c r="F42" s="109"/>
    </row>
    <row r="43" spans="1:6" x14ac:dyDescent="0.3">
      <c r="A43" s="111"/>
      <c r="B43" s="109"/>
      <c r="C43" s="112"/>
      <c r="D43" s="113"/>
      <c r="E43" s="109"/>
      <c r="F43" s="109"/>
    </row>
    <row r="44" spans="1:6" x14ac:dyDescent="0.3">
      <c r="A44" s="111"/>
      <c r="B44" s="109"/>
      <c r="C44" s="112"/>
      <c r="D44" s="113"/>
      <c r="E44" s="109"/>
      <c r="F44" s="109"/>
    </row>
    <row r="45" spans="1:6" x14ac:dyDescent="0.3">
      <c r="A45" s="111"/>
      <c r="B45" s="109"/>
      <c r="C45" s="112"/>
      <c r="D45" s="113"/>
      <c r="E45" s="109"/>
      <c r="F45" s="109"/>
    </row>
    <row r="46" spans="1:6" x14ac:dyDescent="0.3">
      <c r="A46" s="111"/>
      <c r="B46" s="113"/>
      <c r="C46" s="112"/>
      <c r="D46" s="113"/>
      <c r="E46" s="113"/>
      <c r="F46" s="113"/>
    </row>
    <row r="47" spans="1:6" x14ac:dyDescent="0.3">
      <c r="A47" s="111"/>
      <c r="B47" s="113"/>
      <c r="C47" s="112"/>
      <c r="D47" s="113"/>
      <c r="E47" s="113"/>
      <c r="F47" s="113"/>
    </row>
    <row r="48" spans="1:6" x14ac:dyDescent="0.3">
      <c r="A48" s="111"/>
      <c r="B48" s="109"/>
      <c r="C48" s="112"/>
      <c r="D48" s="113"/>
      <c r="E48" s="109"/>
      <c r="F48" s="109"/>
    </row>
    <row r="49" spans="1:6" x14ac:dyDescent="0.3">
      <c r="A49" s="111"/>
      <c r="B49" s="109"/>
      <c r="C49" s="112"/>
      <c r="D49" s="113"/>
      <c r="E49" s="109"/>
      <c r="F49" s="109"/>
    </row>
    <row r="50" spans="1:6" x14ac:dyDescent="0.3">
      <c r="A50" s="111"/>
      <c r="B50" s="109"/>
      <c r="C50" s="112"/>
      <c r="D50" s="113"/>
      <c r="E50" s="109"/>
      <c r="F50" s="109"/>
    </row>
    <row r="51" spans="1:6" x14ac:dyDescent="0.3">
      <c r="A51" s="111"/>
      <c r="B51" s="109"/>
      <c r="C51" s="112"/>
      <c r="D51" s="113"/>
      <c r="E51" s="109"/>
      <c r="F51" s="109"/>
    </row>
    <row r="52" spans="1:6" x14ac:dyDescent="0.3">
      <c r="A52" s="111"/>
      <c r="B52" s="109"/>
      <c r="C52" s="112"/>
      <c r="D52" s="113"/>
      <c r="E52" s="109"/>
      <c r="F52" s="109"/>
    </row>
    <row r="53" spans="1:6" x14ac:dyDescent="0.3">
      <c r="A53" s="111"/>
      <c r="B53" s="109"/>
      <c r="C53" s="112"/>
      <c r="D53" s="113"/>
      <c r="E53" s="109"/>
      <c r="F53" s="109"/>
    </row>
    <row r="54" spans="1:6" x14ac:dyDescent="0.3">
      <c r="A54" s="111"/>
      <c r="B54" s="109"/>
      <c r="C54" s="112"/>
      <c r="D54" s="113"/>
      <c r="E54" s="109"/>
      <c r="F54" s="109"/>
    </row>
    <row r="55" spans="1:6" x14ac:dyDescent="0.3">
      <c r="A55" s="111"/>
      <c r="B55" s="109"/>
      <c r="C55" s="112"/>
      <c r="D55" s="113"/>
      <c r="E55" s="109"/>
      <c r="F55" s="109"/>
    </row>
    <row r="56" spans="1:6" x14ac:dyDescent="0.3">
      <c r="A56" s="111"/>
      <c r="B56" s="109"/>
      <c r="C56" s="112"/>
      <c r="D56" s="113"/>
      <c r="E56" s="109"/>
      <c r="F56" s="109"/>
    </row>
  </sheetData>
  <sheetProtection algorithmName="SHA-512" hashValue="KTyL3R+BDfnVAB8qk4vmhrYjZkP7iRiz1Q9ZL1d5NqMkN5oNMSjg97KC/ckLxG416ZFAKCPHfbU8QVnYa8WG3g==" saltValue="XCueHnlZfYguUb9yX8GzoQ==" spinCount="100000" sheet="1" objects="1" scenarios="1" insertRows="0" selectLockedCells="1"/>
  <mergeCells count="5">
    <mergeCell ref="A7:B7"/>
    <mergeCell ref="A8:B8"/>
    <mergeCell ref="D1:F5"/>
    <mergeCell ref="C7:F7"/>
    <mergeCell ref="C8:F8"/>
  </mergeCells>
  <dataValidations count="3">
    <dataValidation type="list" allowBlank="1" showInputMessage="1" showErrorMessage="1" prompt="wählen Sie aus der Auflistung" sqref="E11:E56">
      <formula1>$H$12:$H$15</formula1>
    </dataValidation>
    <dataValidation type="list" allowBlank="1" showInputMessage="1" showErrorMessage="1" prompt="wählen Sie aus der Auflistung_x000a_1=das niedrigste Angebot" sqref="B11:B56">
      <formula1>$H$24:$H$26</formula1>
    </dataValidation>
    <dataValidation type="list" allowBlank="1" showInputMessage="1" showErrorMessage="1" prompt="wählen Sie aus der Auflistung" sqref="F11:F56">
      <formula1>$H$17:$H$21</formula1>
    </dataValidation>
  </dataValidations>
  <pageMargins left="0.70866141732283472" right="0.70866141732283472" top="0.78740157480314965" bottom="0.78740157480314965" header="0.31496062992125984" footer="0.31496062992125984"/>
  <pageSetup paperSize="9" scale="87" fitToHeight="0" orientation="landscape" horizontalDpi="300" verticalDpi="300" r:id="rId1"/>
  <headerFooter>
    <oddFooter>&amp;LVersion 2 (15.10.2024)&amp;C&amp;A&amp;RSeite&amp;P</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y m y Z W H q S o / C k A A A A 9 g A A A B I A H A B D b 2 5 m a W c v U G F j a 2 F n Z S 5 4 b W w g o h g A K K A U A A A A A A A A A A A A A A A A A A A A A A A A A A A A h Y 8 x D o I w G I W v Q r r T l j p g y E 8 Z W C U x M T H G r S k V G q A Y W i x 3 c / B I X k G M o m 6 O 7 3 v f 8 N 7 9 e o N s 6 t r g o g a r e 5 O i C F M U K C P 7 U p s q R a M 7 h W u U c d g K 2 Y h K B b N s b D L Z M k W 1 c + e E E O 8 9 9 i v c D x V h l E b k U G x 2 s l a d Q B 9 Z / 5 d D b a w T R i r E Y f 8 a w x m O W I x Z H G M K Z I F Q a P M V 2 L z 3 2 f 5 A y M f W j Y P i 0 o b 5 E c g S g b w / 8 A d Q S w M E F A A C A A g A y m y Z W 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M p s m V g o i k e 4 D g A A A B E A A A A T A B w A R m 9 y b X V s Y X M v U 2 V j d G l v b j E u b S C i G A A o o B Q A A A A A A A A A A A A A A A A A A A A A A A A A A A A r T k 0 u y c z P U w i G 0 I b W A F B L A Q I t A B Q A A g A I A M p s m V h 6 k q P w p A A A A P Y A A A A S A A A A A A A A A A A A A A A A A A A A A A B D b 2 5 m a W c v U G F j a 2 F n Z S 5 4 b W x Q S w E C L Q A U A A I A C A D K b J l Y D 8 r p q 6 Q A A A D p A A A A E w A A A A A A A A A A A A A A A A D w A A A A W 0 N v b n R l b n R f V H l w Z X N d L n h t b F B L A Q I t A B Q A A g A I A M p s m V g 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C Y B A A A B A A A A 0 I y d 3 w E V 0 R G M e g D A T 8 K X 6 w E A A A A F P I J g e j 0 n S o C D b 5 U G g Y j x A A A A A A I A A A A A A B B m A A A A A Q A A I A A A A I q v i V u H i X o r e Z e f 9 + P d F j L J t S Q S x t 0 + Y K 8 u J X 0 H Y t A K A A A A A A 6 A A A A A A g A A I A A A A K c x 6 5 V D E / 6 u i Y 2 o 7 2 B S 8 S w Z 0 K D 9 7 G f D L L + 1 g P J b I m d d U A A A A K y l s v 5 U 6 P V 7 A b j x N m k / G G K L p L I n P g B v + + j L 1 y M G 9 w t E T S k I / b o c p N e S 9 3 M s w p s P 9 i v v D N k 6 l k e y k r B G l c L a 9 k c + G s 8 W 9 B X H 3 5 P / x Q M r j M o M Q A A A A J + 1 k m / x k 8 + K c L 5 l s u + 1 M + 1 A z j H 2 g O / G G 6 H k W E 4 b r T z r G L B b K Q 4 C J r r c + K / r 7 3 g S L L J / + l T Q + u d 8 9 x Z + u x x E i + U = < / D a t a M a s h u p > 
</file>

<file path=customXml/itemProps1.xml><?xml version="1.0" encoding="utf-8"?>
<ds:datastoreItem xmlns:ds="http://schemas.openxmlformats.org/officeDocument/2006/customXml" ds:itemID="{218C3717-85B3-40A6-9F7E-5CAD96B2E4ED}">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1</vt:i4>
      </vt:variant>
    </vt:vector>
  </HeadingPairs>
  <TitlesOfParts>
    <vt:vector size="3" baseType="lpstr">
      <vt:lpstr>Budgetentwurf (Meilensteine)</vt:lpstr>
      <vt:lpstr>Übersicht der Preisangebote</vt:lpstr>
      <vt:lpstr>'Übersicht der Preisangebote'!Druckbereich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bmd44</cp:lastModifiedBy>
  <cp:lastPrinted>2024-10-17T08:43:58Z</cp:lastPrinted>
  <dcterms:created xsi:type="dcterms:W3CDTF">2023-12-19T08:48:08Z</dcterms:created>
  <dcterms:modified xsi:type="dcterms:W3CDTF">2024-10-22T06:54:44Z</dcterms:modified>
</cp:coreProperties>
</file>